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Flussi Firenze" sheetId="6" r:id="rId1"/>
    <sheet name="Variazione pendenti" sheetId="7" r:id="rId2"/>
    <sheet name="Strat Pendenti Firenze" sheetId="8" r:id="rId3"/>
  </sheets>
  <definedNames>
    <definedName name="_xlnm._FilterDatabase" localSheetId="0" hidden="1">'Flussi Firenze'!$A$6:$E$6</definedName>
    <definedName name="_xlnm._FilterDatabase" localSheetId="1" hidden="1">'Variazione pendenti'!$A$6:$F$6</definedName>
    <definedName name="_xlnm.Print_Area" localSheetId="0">'Flussi Firenze'!$A$2:$H$88</definedName>
    <definedName name="_xlnm.Print_Area" localSheetId="1">'Variazione pendenti'!$A$2:$F$24</definedName>
  </definedNames>
  <calcPr calcId="152511"/>
</workbook>
</file>

<file path=xl/calcChain.xml><?xml version="1.0" encoding="utf-8"?>
<calcChain xmlns="http://schemas.openxmlformats.org/spreadsheetml/2006/main">
  <c r="F23" i="7" l="1"/>
  <c r="F21" i="7"/>
  <c r="H84" i="6"/>
  <c r="G84" i="6"/>
  <c r="F84" i="6"/>
  <c r="E84" i="6"/>
  <c r="D84" i="6"/>
  <c r="C84" i="6"/>
  <c r="H75" i="6"/>
  <c r="G75" i="6"/>
  <c r="F75" i="6"/>
  <c r="E75" i="6"/>
  <c r="D75" i="6"/>
  <c r="C75" i="6"/>
  <c r="E86" i="6" l="1"/>
  <c r="C86" i="6"/>
  <c r="G86" i="6"/>
  <c r="C77" i="6"/>
  <c r="E77" i="6"/>
  <c r="G77" i="6"/>
  <c r="F19" i="7" l="1"/>
  <c r="E39" i="6"/>
  <c r="F39" i="6"/>
  <c r="H66" i="6"/>
  <c r="G66" i="6"/>
  <c r="F66" i="6"/>
  <c r="E66" i="6"/>
  <c r="D66" i="6"/>
  <c r="C66" i="6"/>
  <c r="C68" i="6" l="1"/>
  <c r="G68" i="6"/>
  <c r="E68" i="6"/>
  <c r="F12" i="6"/>
  <c r="E12" i="6"/>
  <c r="D57" i="6" l="1"/>
  <c r="E57" i="6"/>
  <c r="F57" i="6"/>
  <c r="G57" i="6"/>
  <c r="H57" i="6"/>
  <c r="C57" i="6"/>
  <c r="D30" i="6"/>
  <c r="E30" i="6"/>
  <c r="F30" i="6"/>
  <c r="G30" i="6"/>
  <c r="H30" i="6"/>
  <c r="C30" i="6"/>
  <c r="D21" i="6"/>
  <c r="E21" i="6"/>
  <c r="F21" i="6"/>
  <c r="G21" i="6"/>
  <c r="H21" i="6"/>
  <c r="C21" i="6"/>
  <c r="D12" i="6"/>
  <c r="G12" i="6"/>
  <c r="H12" i="6"/>
  <c r="C12" i="6"/>
  <c r="F17" i="7" l="1"/>
  <c r="F15" i="7"/>
  <c r="F13" i="7"/>
  <c r="F11" i="7"/>
  <c r="G59" i="6" l="1"/>
  <c r="E59" i="6"/>
  <c r="C59" i="6"/>
  <c r="G23" i="6"/>
  <c r="E23" i="6"/>
  <c r="C23" i="6"/>
  <c r="G14" i="6"/>
  <c r="E14" i="6"/>
  <c r="C14" i="6"/>
  <c r="F9" i="7" l="1"/>
  <c r="F7" i="7"/>
  <c r="H48" i="6" l="1"/>
  <c r="G48" i="6"/>
  <c r="F48" i="6"/>
  <c r="E48" i="6"/>
  <c r="D48" i="6"/>
  <c r="C48" i="6"/>
  <c r="H39" i="6"/>
  <c r="G39" i="6"/>
  <c r="D39" i="6"/>
  <c r="C39" i="6"/>
  <c r="E32" i="6" l="1"/>
  <c r="C41" i="6"/>
  <c r="G41" i="6"/>
  <c r="E50" i="6"/>
  <c r="C32" i="6"/>
  <c r="G32" i="6"/>
  <c r="E41" i="6"/>
  <c r="C50" i="6"/>
  <c r="G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<sst xmlns="http://schemas.openxmlformats.org/spreadsheetml/2006/main" count="209" uniqueCount="54">
  <si>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</si>
  <si>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</si>
  <si>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</si>
  <si>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</si>
  <si>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</si>
  <si>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</si>
  <si>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Ministero della Giustizia - Dipartimento dell'organizzazione giudiziaria, del personale e dei servizi - Direzione Generale di Statistica e Analisi Organizzativa</t>
  </si>
  <si>
    <t>Iscritti 2014</t>
  </si>
  <si>
    <t>Definiti 2014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</si>
  <si>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</si>
  <si>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</si>
  <si>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</si>
  <si>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</si>
  <si>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</si>
  <si>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</si>
  <si>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Pendenti al 31/12/2013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</si>
  <si>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</si>
  <si>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</si>
  <si>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</si>
  <si>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</si>
  <si>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</si>
  <si>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</si>
  <si>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</si>
  <si>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</si>
  <si>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</si>
  <si>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</si>
  <si>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</si>
  <si>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</si>
  <si>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</si>
  <si>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</si>
  <si>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</si>
  <si>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</si>
  <si>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</si>
  <si>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</si>
  <si>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</si>
  <si>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Pendenti al 30/09/2016</t>
  </si>
  <si>
    <t>Variazione</t>
  </si>
  <si>
    <t>Anni 2014 - 30 settembre 2016</t>
  </si>
  <si>
    <t>Iscritti 
gen - set 2016</t>
  </si>
  <si>
    <t>Definiti 
gen - set 2016</t>
  </si>
  <si>
    <t>Fino al 2006</t>
  </si>
  <si>
    <t>Ultimo aggiornamento del sistema di rilevazione avvenuto il 10 novembre 2016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</si>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</sst>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2" xfId="0" applyFont="1" applyBorder="1"/>
    <xf numFmtId="3" fontId="3" fillId="0" borderId="2" xfId="0" applyNumberFormat="1" applyFont="1" applyBorder="1"/>
    <xf numFmtId="0" fontId="9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9" fillId="0" borderId="2" xfId="2" applyFont="1" applyBorder="1"/>
    <xf numFmtId="3" fontId="9" fillId="0" borderId="2" xfId="2" applyNumberFormat="1" applyFont="1" applyBorder="1"/>
    <xf numFmtId="0" fontId="9" fillId="0" borderId="1" xfId="2" applyFont="1" applyBorder="1"/>
    <xf numFmtId="164" fontId="9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3" fontId="3" fillId="0" borderId="1" xfId="2" applyNumberFormat="1" applyFont="1" applyBorder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4">
    <cellStyle name="Normale" xfId="0" builtinId="0"/>
    <cellStyle name="Normale 2 2" xfId="2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showGridLines="0" zoomScaleNormal="100" workbookViewId="0">
      <selection activeCell="J70" sqref="J70"/>
    </sheetView>
  </sheetViews>
  <sheetFormatPr defaultColWidth="9.140625" defaultRowHeight="12.75" x14ac:dyDescent="0.2"/>
  <cols>
    <col min="1" max="1" width="19.42578125" style="11" customWidth="1"/>
    <col min="2" max="2" width="33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24</v>
      </c>
    </row>
    <row r="2" spans="1:8" ht="15" x14ac:dyDescent="0.25">
      <c r="A2" s="9" t="s">
        <v>12</v>
      </c>
    </row>
    <row r="3" spans="1:8" x14ac:dyDescent="0.2">
      <c r="A3" s="32" t="s">
        <v>16</v>
      </c>
      <c r="B3" s="33"/>
    </row>
    <row r="4" spans="1:8" x14ac:dyDescent="0.2">
      <c r="A4" s="32" t="s">
        <v>37</v>
      </c>
      <c r="B4" s="33"/>
    </row>
    <row r="6" spans="1:8" ht="38.25" x14ac:dyDescent="0.2">
      <c r="A6" s="6" t="s">
        <v>1</v>
      </c>
      <c r="B6" s="6" t="s">
        <v>2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38</v>
      </c>
      <c r="H6" s="7" t="s">
        <v>39</v>
      </c>
    </row>
    <row r="7" spans="1:8" x14ac:dyDescent="0.2">
      <c r="A7" s="53" t="s">
        <v>25</v>
      </c>
      <c r="B7" s="3" t="s">
        <v>17</v>
      </c>
      <c r="C7" s="4">
        <v>2290</v>
      </c>
      <c r="D7" s="4">
        <v>2384</v>
      </c>
      <c r="E7" s="4">
        <v>1482</v>
      </c>
      <c r="F7" s="4">
        <v>1662</v>
      </c>
      <c r="G7" s="4">
        <v>1150</v>
      </c>
      <c r="H7" s="4">
        <v>1322</v>
      </c>
    </row>
    <row r="8" spans="1:8" x14ac:dyDescent="0.2">
      <c r="A8" s="53" t="s">
        <v>3</v>
      </c>
      <c r="B8" s="3" t="s">
        <v>19</v>
      </c>
      <c r="C8" s="4">
        <v>369</v>
      </c>
      <c r="D8" s="4">
        <v>298</v>
      </c>
      <c r="E8" s="4">
        <v>341</v>
      </c>
      <c r="F8" s="4">
        <v>430</v>
      </c>
      <c r="G8" s="4">
        <v>221</v>
      </c>
      <c r="H8" s="4">
        <v>276</v>
      </c>
    </row>
    <row r="9" spans="1:8" x14ac:dyDescent="0.2">
      <c r="A9" s="53" t="s">
        <v>3</v>
      </c>
      <c r="B9" s="3" t="s">
        <v>20</v>
      </c>
      <c r="C9" s="4">
        <v>316</v>
      </c>
      <c r="D9" s="4">
        <v>332</v>
      </c>
      <c r="E9" s="4">
        <v>336</v>
      </c>
      <c r="F9" s="4">
        <v>374</v>
      </c>
      <c r="G9" s="4">
        <v>216</v>
      </c>
      <c r="H9" s="4">
        <v>261</v>
      </c>
    </row>
    <row r="10" spans="1:8" x14ac:dyDescent="0.2">
      <c r="A10" s="53" t="s">
        <v>3</v>
      </c>
      <c r="B10" s="3" t="s">
        <v>21</v>
      </c>
      <c r="C10" s="4">
        <v>106</v>
      </c>
      <c r="D10" s="4">
        <v>65</v>
      </c>
      <c r="E10" s="4">
        <v>94</v>
      </c>
      <c r="F10" s="4">
        <v>85</v>
      </c>
      <c r="G10" s="4">
        <v>69</v>
      </c>
      <c r="H10" s="4">
        <v>94</v>
      </c>
    </row>
    <row r="11" spans="1:8" x14ac:dyDescent="0.2">
      <c r="A11" s="53" t="s">
        <v>3</v>
      </c>
      <c r="B11" s="3" t="s">
        <v>22</v>
      </c>
      <c r="C11" s="4">
        <v>51</v>
      </c>
      <c r="D11" s="4">
        <v>34</v>
      </c>
      <c r="E11" s="4">
        <v>32</v>
      </c>
      <c r="F11" s="4">
        <v>27</v>
      </c>
      <c r="G11" s="4">
        <v>12</v>
      </c>
      <c r="H11" s="4">
        <v>16</v>
      </c>
    </row>
    <row r="12" spans="1:8" x14ac:dyDescent="0.2">
      <c r="A12" s="53"/>
      <c r="B12" s="14" t="s">
        <v>18</v>
      </c>
      <c r="C12" s="15">
        <f>SUM(C7:C11)</f>
        <v>3132</v>
      </c>
      <c r="D12" s="15">
        <f t="shared" ref="D12:H12" si="0">SUM(D7:D11)</f>
        <v>3113</v>
      </c>
      <c r="E12" s="15">
        <f>SUM(E7:E11)</f>
        <v>2285</v>
      </c>
      <c r="F12" s="15">
        <f>SUM(F7:F11)</f>
        <v>2578</v>
      </c>
      <c r="G12" s="15">
        <f t="shared" si="0"/>
        <v>1668</v>
      </c>
      <c r="H12" s="15">
        <f t="shared" si="0"/>
        <v>1969</v>
      </c>
    </row>
    <row r="13" spans="1:8" ht="7.15" customHeight="1" x14ac:dyDescent="0.2">
      <c r="A13" s="23"/>
      <c r="B13" s="12"/>
      <c r="C13" s="13"/>
      <c r="D13" s="13"/>
      <c r="E13" s="13"/>
      <c r="F13" s="13"/>
      <c r="G13" s="13"/>
      <c r="H13" s="13"/>
    </row>
    <row r="14" spans="1:8" ht="13.5" customHeight="1" x14ac:dyDescent="0.2">
      <c r="A14" s="23"/>
      <c r="B14" s="16" t="s">
        <v>13</v>
      </c>
      <c r="C14" s="54">
        <f>D12/C12</f>
        <v>0.99393358876117499</v>
      </c>
      <c r="D14" s="55"/>
      <c r="E14" s="54">
        <f>F12/E12</f>
        <v>1.1282275711159737</v>
      </c>
      <c r="F14" s="55"/>
      <c r="G14" s="54">
        <f>H12/G12</f>
        <v>1.1804556354916067</v>
      </c>
      <c r="H14" s="55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3" t="s">
        <v>26</v>
      </c>
      <c r="B16" s="3" t="s">
        <v>17</v>
      </c>
      <c r="C16" s="4">
        <v>7654</v>
      </c>
      <c r="D16" s="4">
        <v>8201</v>
      </c>
      <c r="E16" s="4">
        <v>4369</v>
      </c>
      <c r="F16" s="4">
        <v>5425</v>
      </c>
      <c r="G16" s="4">
        <v>3222</v>
      </c>
      <c r="H16" s="4">
        <v>3498</v>
      </c>
    </row>
    <row r="17" spans="1:8" x14ac:dyDescent="0.2">
      <c r="A17" s="53" t="s">
        <v>4</v>
      </c>
      <c r="B17" s="3" t="s">
        <v>19</v>
      </c>
      <c r="C17" s="4">
        <v>825</v>
      </c>
      <c r="D17" s="4">
        <v>694</v>
      </c>
      <c r="E17" s="4">
        <v>717</v>
      </c>
      <c r="F17" s="4">
        <v>1074</v>
      </c>
      <c r="G17" s="4">
        <v>515</v>
      </c>
      <c r="H17" s="4">
        <v>764</v>
      </c>
    </row>
    <row r="18" spans="1:8" x14ac:dyDescent="0.2">
      <c r="A18" s="53" t="s">
        <v>4</v>
      </c>
      <c r="B18" s="3" t="s">
        <v>20</v>
      </c>
      <c r="C18" s="5">
        <v>666</v>
      </c>
      <c r="D18" s="4">
        <v>712</v>
      </c>
      <c r="E18" s="4">
        <v>640</v>
      </c>
      <c r="F18" s="4">
        <v>625</v>
      </c>
      <c r="G18" s="5">
        <v>435</v>
      </c>
      <c r="H18" s="4">
        <v>477</v>
      </c>
    </row>
    <row r="19" spans="1:8" x14ac:dyDescent="0.2">
      <c r="A19" s="53" t="s">
        <v>4</v>
      </c>
      <c r="B19" s="3" t="s">
        <v>21</v>
      </c>
      <c r="C19" s="4">
        <v>342</v>
      </c>
      <c r="D19" s="4">
        <v>209</v>
      </c>
      <c r="E19" s="4">
        <v>281</v>
      </c>
      <c r="F19" s="4">
        <v>221</v>
      </c>
      <c r="G19" s="4">
        <v>224</v>
      </c>
      <c r="H19" s="4">
        <v>164</v>
      </c>
    </row>
    <row r="20" spans="1:8" x14ac:dyDescent="0.2">
      <c r="A20" s="53" t="s">
        <v>4</v>
      </c>
      <c r="B20" s="3" t="s">
        <v>22</v>
      </c>
      <c r="C20" s="4">
        <v>68</v>
      </c>
      <c r="D20" s="4">
        <v>73</v>
      </c>
      <c r="E20" s="4">
        <v>66</v>
      </c>
      <c r="F20" s="4">
        <v>57</v>
      </c>
      <c r="G20" s="4">
        <v>35</v>
      </c>
      <c r="H20" s="4">
        <v>43</v>
      </c>
    </row>
    <row r="21" spans="1:8" x14ac:dyDescent="0.2">
      <c r="A21" s="53"/>
      <c r="B21" s="14" t="s">
        <v>18</v>
      </c>
      <c r="C21" s="15">
        <f t="shared" ref="C21:H21" si="1">SUM(C16:C20)</f>
        <v>9555</v>
      </c>
      <c r="D21" s="15">
        <f t="shared" si="1"/>
        <v>9889</v>
      </c>
      <c r="E21" s="15">
        <f t="shared" si="1"/>
        <v>6073</v>
      </c>
      <c r="F21" s="15">
        <f t="shared" si="1"/>
        <v>7402</v>
      </c>
      <c r="G21" s="15">
        <f t="shared" si="1"/>
        <v>4431</v>
      </c>
      <c r="H21" s="15">
        <f t="shared" si="1"/>
        <v>4946</v>
      </c>
    </row>
    <row r="22" spans="1:8" ht="7.15" customHeight="1" x14ac:dyDescent="0.2">
      <c r="A22" s="23"/>
      <c r="B22" s="12"/>
      <c r="C22" s="13"/>
      <c r="D22" s="13"/>
      <c r="E22" s="13"/>
      <c r="F22" s="13"/>
      <c r="G22" s="13"/>
      <c r="H22" s="13"/>
    </row>
    <row r="23" spans="1:8" x14ac:dyDescent="0.2">
      <c r="A23" s="23"/>
      <c r="B23" s="16" t="s">
        <v>13</v>
      </c>
      <c r="C23" s="54">
        <f>D21/C21</f>
        <v>1.0349555206698065</v>
      </c>
      <c r="D23" s="55"/>
      <c r="E23" s="54">
        <f>F21/E21</f>
        <v>1.2188374773588013</v>
      </c>
      <c r="F23" s="55"/>
      <c r="G23" s="54">
        <f>H21/G21</f>
        <v>1.1162265854208981</v>
      </c>
      <c r="H23" s="55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3" t="s">
        <v>27</v>
      </c>
      <c r="B25" s="3" t="s">
        <v>17</v>
      </c>
      <c r="C25" s="4">
        <v>1655</v>
      </c>
      <c r="D25" s="4">
        <v>1637</v>
      </c>
      <c r="E25" s="4">
        <v>1053</v>
      </c>
      <c r="F25" s="4">
        <v>1552</v>
      </c>
      <c r="G25" s="4">
        <v>770</v>
      </c>
      <c r="H25" s="4">
        <v>1314</v>
      </c>
    </row>
    <row r="26" spans="1:8" x14ac:dyDescent="0.2">
      <c r="A26" s="53"/>
      <c r="B26" s="3" t="s">
        <v>19</v>
      </c>
      <c r="C26" s="4">
        <v>288</v>
      </c>
      <c r="D26" s="4">
        <v>233</v>
      </c>
      <c r="E26" s="4">
        <v>226</v>
      </c>
      <c r="F26" s="4">
        <v>184</v>
      </c>
      <c r="G26" s="4">
        <v>219</v>
      </c>
      <c r="H26" s="4">
        <v>128</v>
      </c>
    </row>
    <row r="27" spans="1:8" x14ac:dyDescent="0.2">
      <c r="A27" s="53"/>
      <c r="B27" s="3" t="s">
        <v>20</v>
      </c>
      <c r="C27" s="5">
        <v>67</v>
      </c>
      <c r="D27" s="4">
        <v>93</v>
      </c>
      <c r="E27" s="4">
        <v>71</v>
      </c>
      <c r="F27" s="4">
        <v>62</v>
      </c>
      <c r="G27" s="4">
        <v>69</v>
      </c>
      <c r="H27" s="4">
        <v>62</v>
      </c>
    </row>
    <row r="28" spans="1:8" x14ac:dyDescent="0.2">
      <c r="A28" s="53"/>
      <c r="B28" s="3" t="s">
        <v>21</v>
      </c>
      <c r="C28" s="4">
        <v>38</v>
      </c>
      <c r="D28" s="4">
        <v>2</v>
      </c>
      <c r="E28" s="4">
        <v>8</v>
      </c>
      <c r="F28" s="4">
        <v>7</v>
      </c>
      <c r="G28" s="4">
        <v>13</v>
      </c>
      <c r="H28" s="4">
        <v>5</v>
      </c>
    </row>
    <row r="29" spans="1:8" x14ac:dyDescent="0.2">
      <c r="A29" s="53"/>
      <c r="B29" s="3" t="s">
        <v>22</v>
      </c>
      <c r="C29" s="4">
        <v>28</v>
      </c>
      <c r="D29" s="4">
        <v>10</v>
      </c>
      <c r="E29" s="4">
        <v>28</v>
      </c>
      <c r="F29" s="4">
        <v>24</v>
      </c>
      <c r="G29" s="4">
        <v>13</v>
      </c>
      <c r="H29" s="4">
        <v>16</v>
      </c>
    </row>
    <row r="30" spans="1:8" x14ac:dyDescent="0.2">
      <c r="A30" s="53"/>
      <c r="B30" s="14" t="s">
        <v>18</v>
      </c>
      <c r="C30" s="15">
        <f t="shared" ref="C30:H30" si="2">SUM(C25:C29)</f>
        <v>2076</v>
      </c>
      <c r="D30" s="15">
        <f t="shared" si="2"/>
        <v>1975</v>
      </c>
      <c r="E30" s="15">
        <f t="shared" si="2"/>
        <v>1386</v>
      </c>
      <c r="F30" s="15">
        <f t="shared" si="2"/>
        <v>1829</v>
      </c>
      <c r="G30" s="15">
        <f t="shared" si="2"/>
        <v>1084</v>
      </c>
      <c r="H30" s="15">
        <f t="shared" si="2"/>
        <v>1525</v>
      </c>
    </row>
    <row r="31" spans="1:8" ht="7.15" customHeight="1" x14ac:dyDescent="0.2">
      <c r="A31" s="23"/>
      <c r="B31" s="12"/>
      <c r="C31" s="13"/>
      <c r="D31" s="13"/>
      <c r="E31" s="13"/>
      <c r="F31" s="13"/>
      <c r="G31" s="13"/>
      <c r="H31" s="13"/>
    </row>
    <row r="32" spans="1:8" x14ac:dyDescent="0.2">
      <c r="A32" s="23"/>
      <c r="B32" s="16" t="s">
        <v>13</v>
      </c>
      <c r="C32" s="54">
        <f>D30/C30</f>
        <v>0.9513487475915221</v>
      </c>
      <c r="D32" s="55"/>
      <c r="E32" s="54">
        <f>F30/E30</f>
        <v>1.3196248196248197</v>
      </c>
      <c r="F32" s="55"/>
      <c r="G32" s="54">
        <f>H30/G30</f>
        <v>1.4068265682656826</v>
      </c>
      <c r="H32" s="55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3" t="s">
        <v>28</v>
      </c>
      <c r="B34" s="3" t="s">
        <v>17</v>
      </c>
      <c r="C34" s="4">
        <v>2622</v>
      </c>
      <c r="D34" s="4">
        <v>2732</v>
      </c>
      <c r="E34" s="4">
        <v>1888</v>
      </c>
      <c r="F34" s="4">
        <v>1988</v>
      </c>
      <c r="G34" s="4">
        <v>1497</v>
      </c>
      <c r="H34" s="4">
        <v>1523</v>
      </c>
    </row>
    <row r="35" spans="1:8" x14ac:dyDescent="0.2">
      <c r="A35" s="53" t="s">
        <v>5</v>
      </c>
      <c r="B35" s="3" t="s">
        <v>19</v>
      </c>
      <c r="C35" s="4">
        <v>389</v>
      </c>
      <c r="D35" s="4">
        <v>382</v>
      </c>
      <c r="E35" s="4">
        <v>326</v>
      </c>
      <c r="F35" s="4">
        <v>461</v>
      </c>
      <c r="G35" s="4">
        <v>259</v>
      </c>
      <c r="H35" s="4">
        <v>317</v>
      </c>
    </row>
    <row r="36" spans="1:8" x14ac:dyDescent="0.2">
      <c r="A36" s="53" t="s">
        <v>5</v>
      </c>
      <c r="B36" s="3" t="s">
        <v>20</v>
      </c>
      <c r="C36" s="4">
        <v>283</v>
      </c>
      <c r="D36" s="4">
        <v>277</v>
      </c>
      <c r="E36" s="4">
        <v>218</v>
      </c>
      <c r="F36" s="4">
        <v>313</v>
      </c>
      <c r="G36" s="4">
        <v>154</v>
      </c>
      <c r="H36" s="4">
        <v>207</v>
      </c>
    </row>
    <row r="37" spans="1:8" x14ac:dyDescent="0.2">
      <c r="A37" s="53" t="s">
        <v>5</v>
      </c>
      <c r="B37" s="3" t="s">
        <v>21</v>
      </c>
      <c r="C37" s="4">
        <v>95</v>
      </c>
      <c r="D37" s="4">
        <v>39</v>
      </c>
      <c r="E37" s="4">
        <v>121</v>
      </c>
      <c r="F37" s="4">
        <v>65</v>
      </c>
      <c r="G37" s="4">
        <v>82</v>
      </c>
      <c r="H37" s="4">
        <v>50</v>
      </c>
    </row>
    <row r="38" spans="1:8" x14ac:dyDescent="0.2">
      <c r="A38" s="53" t="s">
        <v>5</v>
      </c>
      <c r="B38" s="3" t="s">
        <v>22</v>
      </c>
      <c r="C38" s="4">
        <v>58</v>
      </c>
      <c r="D38" s="4">
        <v>20</v>
      </c>
      <c r="E38" s="4">
        <v>52</v>
      </c>
      <c r="F38" s="4">
        <v>58</v>
      </c>
      <c r="G38" s="4">
        <v>33</v>
      </c>
      <c r="H38" s="4">
        <v>31</v>
      </c>
    </row>
    <row r="39" spans="1:8" x14ac:dyDescent="0.2">
      <c r="A39" s="53"/>
      <c r="B39" s="14" t="s">
        <v>18</v>
      </c>
      <c r="C39" s="15">
        <f t="shared" ref="C39:H39" si="3">SUM(C34:C38)</f>
        <v>3447</v>
      </c>
      <c r="D39" s="15">
        <f t="shared" si="3"/>
        <v>3450</v>
      </c>
      <c r="E39" s="15">
        <f t="shared" si="3"/>
        <v>2605</v>
      </c>
      <c r="F39" s="15">
        <f t="shared" si="3"/>
        <v>2885</v>
      </c>
      <c r="G39" s="15">
        <f t="shared" si="3"/>
        <v>2025</v>
      </c>
      <c r="H39" s="15">
        <f t="shared" si="3"/>
        <v>2128</v>
      </c>
    </row>
    <row r="40" spans="1:8" ht="7.15" customHeight="1" x14ac:dyDescent="0.2">
      <c r="A40" s="23"/>
      <c r="B40" s="12"/>
      <c r="C40" s="13"/>
      <c r="D40" s="13"/>
      <c r="E40" s="13"/>
      <c r="F40" s="13"/>
      <c r="G40" s="13"/>
      <c r="H40" s="13"/>
    </row>
    <row r="41" spans="1:8" x14ac:dyDescent="0.2">
      <c r="A41" s="23"/>
      <c r="B41" s="16" t="s">
        <v>13</v>
      </c>
      <c r="C41" s="54">
        <f>D39/C39</f>
        <v>1.0008703220191471</v>
      </c>
      <c r="D41" s="55"/>
      <c r="E41" s="54">
        <f>F39/E39</f>
        <v>1.107485604606526</v>
      </c>
      <c r="F41" s="55"/>
      <c r="G41" s="54">
        <f>H39/G39</f>
        <v>1.0508641975308641</v>
      </c>
      <c r="H41" s="55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3" t="s">
        <v>29</v>
      </c>
      <c r="B43" s="3" t="s">
        <v>17</v>
      </c>
      <c r="C43" s="4">
        <v>2954</v>
      </c>
      <c r="D43" s="4">
        <v>3149</v>
      </c>
      <c r="E43" s="4">
        <v>1939</v>
      </c>
      <c r="F43" s="4">
        <v>2873</v>
      </c>
      <c r="G43" s="4">
        <v>1647</v>
      </c>
      <c r="H43" s="4">
        <v>1601</v>
      </c>
    </row>
    <row r="44" spans="1:8" x14ac:dyDescent="0.2">
      <c r="A44" s="53"/>
      <c r="B44" s="3" t="s">
        <v>19</v>
      </c>
      <c r="C44" s="4">
        <v>469</v>
      </c>
      <c r="D44" s="4">
        <v>481</v>
      </c>
      <c r="E44" s="4">
        <v>340</v>
      </c>
      <c r="F44" s="4">
        <v>404</v>
      </c>
      <c r="G44" s="4">
        <v>303</v>
      </c>
      <c r="H44" s="4">
        <v>298</v>
      </c>
    </row>
    <row r="45" spans="1:8" x14ac:dyDescent="0.2">
      <c r="A45" s="53"/>
      <c r="B45" s="3" t="s">
        <v>20</v>
      </c>
      <c r="C45" s="4">
        <v>390</v>
      </c>
      <c r="D45" s="4">
        <v>390</v>
      </c>
      <c r="E45" s="4">
        <v>423</v>
      </c>
      <c r="F45" s="4">
        <v>437</v>
      </c>
      <c r="G45" s="4">
        <v>248</v>
      </c>
      <c r="H45" s="4">
        <v>289</v>
      </c>
    </row>
    <row r="46" spans="1:8" x14ac:dyDescent="0.2">
      <c r="A46" s="53"/>
      <c r="B46" s="3" t="s">
        <v>21</v>
      </c>
      <c r="C46" s="4">
        <v>173</v>
      </c>
      <c r="D46" s="4">
        <v>78</v>
      </c>
      <c r="E46" s="4">
        <v>190</v>
      </c>
      <c r="F46" s="4">
        <v>94</v>
      </c>
      <c r="G46" s="4">
        <v>130</v>
      </c>
      <c r="H46" s="4">
        <v>74</v>
      </c>
    </row>
    <row r="47" spans="1:8" x14ac:dyDescent="0.2">
      <c r="A47" s="53"/>
      <c r="B47" s="3" t="s">
        <v>22</v>
      </c>
      <c r="C47" s="4">
        <v>46</v>
      </c>
      <c r="D47" s="4">
        <v>60</v>
      </c>
      <c r="E47" s="4">
        <v>47</v>
      </c>
      <c r="F47" s="4">
        <v>44</v>
      </c>
      <c r="G47" s="4">
        <v>16</v>
      </c>
      <c r="H47" s="4">
        <v>14</v>
      </c>
    </row>
    <row r="48" spans="1:8" x14ac:dyDescent="0.2">
      <c r="A48" s="53"/>
      <c r="B48" s="14" t="s">
        <v>18</v>
      </c>
      <c r="C48" s="15">
        <f t="shared" ref="C48:H48" si="4">SUM(C43:C47)</f>
        <v>4032</v>
      </c>
      <c r="D48" s="15">
        <f t="shared" si="4"/>
        <v>4158</v>
      </c>
      <c r="E48" s="15">
        <f t="shared" si="4"/>
        <v>2939</v>
      </c>
      <c r="F48" s="15">
        <f t="shared" si="4"/>
        <v>3852</v>
      </c>
      <c r="G48" s="15">
        <f t="shared" si="4"/>
        <v>2344</v>
      </c>
      <c r="H48" s="15">
        <f t="shared" si="4"/>
        <v>2276</v>
      </c>
    </row>
    <row r="49" spans="1:8" ht="7.15" customHeight="1" x14ac:dyDescent="0.2">
      <c r="A49" s="23"/>
      <c r="B49" s="12"/>
      <c r="C49" s="13"/>
      <c r="D49" s="13"/>
      <c r="E49" s="13"/>
      <c r="F49" s="13"/>
      <c r="G49" s="13"/>
      <c r="H49" s="13"/>
    </row>
    <row r="50" spans="1:8" x14ac:dyDescent="0.2">
      <c r="A50" s="23"/>
      <c r="B50" s="16" t="s">
        <v>13</v>
      </c>
      <c r="C50" s="54">
        <f>D48/C48</f>
        <v>1.03125</v>
      </c>
      <c r="D50" s="55"/>
      <c r="E50" s="54">
        <f>F48/E48</f>
        <v>1.3106498809118747</v>
      </c>
      <c r="F50" s="55"/>
      <c r="G50" s="54">
        <f>H48/G48</f>
        <v>0.97098976109215018</v>
      </c>
      <c r="H50" s="55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3" t="s">
        <v>30</v>
      </c>
      <c r="B52" s="3" t="s">
        <v>17</v>
      </c>
      <c r="C52" s="4">
        <v>2915</v>
      </c>
      <c r="D52" s="4">
        <v>3113</v>
      </c>
      <c r="E52" s="4">
        <v>2068</v>
      </c>
      <c r="F52" s="4">
        <v>2649</v>
      </c>
      <c r="G52" s="4">
        <v>1623</v>
      </c>
      <c r="H52" s="4">
        <v>1680</v>
      </c>
    </row>
    <row r="53" spans="1:8" x14ac:dyDescent="0.2">
      <c r="A53" s="53"/>
      <c r="B53" s="3" t="s">
        <v>19</v>
      </c>
      <c r="C53" s="4">
        <v>403</v>
      </c>
      <c r="D53" s="4">
        <v>366</v>
      </c>
      <c r="E53" s="4">
        <v>349</v>
      </c>
      <c r="F53" s="4">
        <v>343</v>
      </c>
      <c r="G53" s="4">
        <v>266</v>
      </c>
      <c r="H53" s="4">
        <v>266</v>
      </c>
    </row>
    <row r="54" spans="1:8" x14ac:dyDescent="0.2">
      <c r="A54" s="53"/>
      <c r="B54" s="3" t="s">
        <v>20</v>
      </c>
      <c r="C54" s="4">
        <v>403</v>
      </c>
      <c r="D54" s="4">
        <v>409</v>
      </c>
      <c r="E54" s="4">
        <v>351</v>
      </c>
      <c r="F54" s="4">
        <v>414</v>
      </c>
      <c r="G54" s="4">
        <v>246</v>
      </c>
      <c r="H54" s="4">
        <v>278</v>
      </c>
    </row>
    <row r="55" spans="1:8" x14ac:dyDescent="0.2">
      <c r="A55" s="53"/>
      <c r="B55" s="3" t="s">
        <v>21</v>
      </c>
      <c r="C55" s="4">
        <v>128</v>
      </c>
      <c r="D55" s="4">
        <v>45</v>
      </c>
      <c r="E55" s="4">
        <v>137</v>
      </c>
      <c r="F55" s="4">
        <v>70</v>
      </c>
      <c r="G55" s="4">
        <v>93</v>
      </c>
      <c r="H55" s="4">
        <v>134</v>
      </c>
    </row>
    <row r="56" spans="1:8" x14ac:dyDescent="0.2">
      <c r="A56" s="53"/>
      <c r="B56" s="3" t="s">
        <v>22</v>
      </c>
      <c r="C56" s="4">
        <v>53</v>
      </c>
      <c r="D56" s="4">
        <v>45</v>
      </c>
      <c r="E56" s="4">
        <v>47</v>
      </c>
      <c r="F56" s="4">
        <v>30</v>
      </c>
      <c r="G56" s="4">
        <v>28</v>
      </c>
      <c r="H56" s="4">
        <v>27</v>
      </c>
    </row>
    <row r="57" spans="1:8" x14ac:dyDescent="0.2">
      <c r="A57" s="53"/>
      <c r="B57" s="14" t="s">
        <v>18</v>
      </c>
      <c r="C57" s="15">
        <f>SUM(C52:C56)</f>
        <v>3902</v>
      </c>
      <c r="D57" s="15">
        <f t="shared" ref="D57:H57" si="5">SUM(D52:D56)</f>
        <v>3978</v>
      </c>
      <c r="E57" s="15">
        <f t="shared" si="5"/>
        <v>2952</v>
      </c>
      <c r="F57" s="15">
        <f t="shared" si="5"/>
        <v>3506</v>
      </c>
      <c r="G57" s="15">
        <f t="shared" si="5"/>
        <v>2256</v>
      </c>
      <c r="H57" s="15">
        <f t="shared" si="5"/>
        <v>2385</v>
      </c>
    </row>
    <row r="58" spans="1:8" ht="7.15" customHeight="1" x14ac:dyDescent="0.2">
      <c r="A58" s="23"/>
      <c r="B58" s="12"/>
      <c r="C58" s="13"/>
      <c r="D58" s="13"/>
      <c r="E58" s="13"/>
      <c r="F58" s="13"/>
      <c r="G58" s="13"/>
      <c r="H58" s="13"/>
    </row>
    <row r="59" spans="1:8" x14ac:dyDescent="0.2">
      <c r="A59" s="23"/>
      <c r="B59" s="16" t="s">
        <v>13</v>
      </c>
      <c r="C59" s="54">
        <f>D57/C57</f>
        <v>1.0194771911840081</v>
      </c>
      <c r="D59" s="55"/>
      <c r="E59" s="54">
        <f>F57/E57</f>
        <v>1.1876693766937669</v>
      </c>
      <c r="F59" s="55"/>
      <c r="G59" s="54">
        <f>H57/G57</f>
        <v>1.0571808510638299</v>
      </c>
      <c r="H59" s="55"/>
    </row>
    <row r="61" spans="1:8" x14ac:dyDescent="0.2">
      <c r="A61" s="53" t="s">
        <v>31</v>
      </c>
      <c r="B61" s="3" t="s">
        <v>17</v>
      </c>
      <c r="C61" s="4">
        <v>2219</v>
      </c>
      <c r="D61" s="4">
        <v>2314</v>
      </c>
      <c r="E61" s="4">
        <v>1391</v>
      </c>
      <c r="F61" s="4">
        <v>1728</v>
      </c>
      <c r="G61" s="4">
        <v>1005</v>
      </c>
      <c r="H61" s="4">
        <v>888</v>
      </c>
    </row>
    <row r="62" spans="1:8" x14ac:dyDescent="0.2">
      <c r="A62" s="53"/>
      <c r="B62" s="3" t="s">
        <v>19</v>
      </c>
      <c r="C62" s="4">
        <v>399</v>
      </c>
      <c r="D62" s="4">
        <v>218</v>
      </c>
      <c r="E62" s="4">
        <v>383</v>
      </c>
      <c r="F62" s="4">
        <v>252</v>
      </c>
      <c r="G62" s="4">
        <v>245</v>
      </c>
      <c r="H62" s="4">
        <v>171</v>
      </c>
    </row>
    <row r="63" spans="1:8" x14ac:dyDescent="0.2">
      <c r="A63" s="53"/>
      <c r="B63" s="3" t="s">
        <v>20</v>
      </c>
      <c r="C63" s="4">
        <v>270</v>
      </c>
      <c r="D63" s="4">
        <v>294</v>
      </c>
      <c r="E63" s="4">
        <v>227</v>
      </c>
      <c r="F63" s="4">
        <v>244</v>
      </c>
      <c r="G63" s="4">
        <v>172</v>
      </c>
      <c r="H63" s="4">
        <v>151</v>
      </c>
    </row>
    <row r="64" spans="1:8" x14ac:dyDescent="0.2">
      <c r="A64" s="53"/>
      <c r="B64" s="3" t="s">
        <v>21</v>
      </c>
      <c r="C64" s="4">
        <v>80</v>
      </c>
      <c r="D64" s="4">
        <v>93</v>
      </c>
      <c r="E64" s="4">
        <v>59</v>
      </c>
      <c r="F64" s="4">
        <v>68</v>
      </c>
      <c r="G64" s="4">
        <v>35</v>
      </c>
      <c r="H64" s="4">
        <v>63</v>
      </c>
    </row>
    <row r="65" spans="1:8" x14ac:dyDescent="0.2">
      <c r="A65" s="53"/>
      <c r="B65" s="3" t="s">
        <v>22</v>
      </c>
      <c r="C65" s="4">
        <v>41</v>
      </c>
      <c r="D65" s="4">
        <v>28</v>
      </c>
      <c r="E65" s="4">
        <v>38</v>
      </c>
      <c r="F65" s="4">
        <v>24</v>
      </c>
      <c r="G65" s="4">
        <v>15</v>
      </c>
      <c r="H65" s="4">
        <v>20</v>
      </c>
    </row>
    <row r="66" spans="1:8" x14ac:dyDescent="0.2">
      <c r="A66" s="53"/>
      <c r="B66" s="14" t="s">
        <v>18</v>
      </c>
      <c r="C66" s="15">
        <f>SUM(C61:C65)</f>
        <v>3009</v>
      </c>
      <c r="D66" s="15">
        <f t="shared" ref="D66:H66" si="6">SUM(D61:D65)</f>
        <v>2947</v>
      </c>
      <c r="E66" s="15">
        <f t="shared" si="6"/>
        <v>2098</v>
      </c>
      <c r="F66" s="15">
        <f t="shared" si="6"/>
        <v>2316</v>
      </c>
      <c r="G66" s="15">
        <f t="shared" si="6"/>
        <v>1472</v>
      </c>
      <c r="H66" s="15">
        <f t="shared" si="6"/>
        <v>1293</v>
      </c>
    </row>
    <row r="67" spans="1:8" ht="7.15" customHeight="1" x14ac:dyDescent="0.2">
      <c r="A67" s="23"/>
      <c r="B67" s="12"/>
      <c r="C67" s="13"/>
      <c r="D67" s="13"/>
      <c r="E67" s="13"/>
      <c r="F67" s="13"/>
      <c r="G67" s="13"/>
      <c r="H67" s="13"/>
    </row>
    <row r="68" spans="1:8" x14ac:dyDescent="0.2">
      <c r="A68" s="23"/>
      <c r="B68" s="16" t="s">
        <v>13</v>
      </c>
      <c r="C68" s="54">
        <f>D66/C66</f>
        <v>0.97939514788966431</v>
      </c>
      <c r="D68" s="55"/>
      <c r="E68" s="54">
        <f>F66/E66</f>
        <v>1.1039084842707341</v>
      </c>
      <c r="F68" s="55"/>
      <c r="G68" s="54">
        <f>H66/G66</f>
        <v>0.87839673913043481</v>
      </c>
      <c r="H68" s="55"/>
    </row>
    <row r="69" spans="1:8" ht="7.5" customHeight="1" x14ac:dyDescent="0.2">
      <c r="A69" s="1"/>
    </row>
    <row r="70" spans="1:8" x14ac:dyDescent="0.2">
      <c r="A70" s="53" t="s">
        <v>32</v>
      </c>
      <c r="B70" s="3" t="s">
        <v>17</v>
      </c>
      <c r="C70" s="4">
        <v>2106</v>
      </c>
      <c r="D70" s="4">
        <v>2265</v>
      </c>
      <c r="E70" s="4">
        <v>1462</v>
      </c>
      <c r="F70" s="4">
        <v>1604</v>
      </c>
      <c r="G70" s="4">
        <v>974</v>
      </c>
      <c r="H70" s="4">
        <v>987</v>
      </c>
    </row>
    <row r="71" spans="1:8" x14ac:dyDescent="0.2">
      <c r="A71" s="53"/>
      <c r="B71" s="3" t="s">
        <v>19</v>
      </c>
      <c r="C71" s="4">
        <v>377</v>
      </c>
      <c r="D71" s="4">
        <v>293</v>
      </c>
      <c r="E71" s="4">
        <v>277</v>
      </c>
      <c r="F71" s="4">
        <v>294</v>
      </c>
      <c r="G71" s="4">
        <v>183</v>
      </c>
      <c r="H71" s="4">
        <v>265</v>
      </c>
    </row>
    <row r="72" spans="1:8" x14ac:dyDescent="0.2">
      <c r="A72" s="53"/>
      <c r="B72" s="3" t="s">
        <v>20</v>
      </c>
      <c r="C72" s="4">
        <v>310</v>
      </c>
      <c r="D72" s="4">
        <v>326</v>
      </c>
      <c r="E72" s="4">
        <v>370</v>
      </c>
      <c r="F72" s="4">
        <v>394</v>
      </c>
      <c r="G72" s="4">
        <v>180</v>
      </c>
      <c r="H72" s="4">
        <v>213</v>
      </c>
    </row>
    <row r="73" spans="1:8" x14ac:dyDescent="0.2">
      <c r="A73" s="53"/>
      <c r="B73" s="3" t="s">
        <v>21</v>
      </c>
      <c r="C73" s="4">
        <v>130</v>
      </c>
      <c r="D73" s="4">
        <v>64</v>
      </c>
      <c r="E73" s="4">
        <v>167</v>
      </c>
      <c r="F73" s="4">
        <v>106</v>
      </c>
      <c r="G73" s="4">
        <v>100</v>
      </c>
      <c r="H73" s="4">
        <v>99</v>
      </c>
    </row>
    <row r="74" spans="1:8" x14ac:dyDescent="0.2">
      <c r="A74" s="53"/>
      <c r="B74" s="3" t="s">
        <v>22</v>
      </c>
      <c r="C74" s="4">
        <v>47</v>
      </c>
      <c r="D74" s="4">
        <v>30</v>
      </c>
      <c r="E74" s="4">
        <v>50</v>
      </c>
      <c r="F74" s="4">
        <v>26</v>
      </c>
      <c r="G74" s="4">
        <v>45</v>
      </c>
      <c r="H74" s="4">
        <v>17</v>
      </c>
    </row>
    <row r="75" spans="1:8" x14ac:dyDescent="0.2">
      <c r="A75" s="53"/>
      <c r="B75" s="14" t="s">
        <v>18</v>
      </c>
      <c r="C75" s="15">
        <f>SUM(C70:C74)</f>
        <v>2970</v>
      </c>
      <c r="D75" s="15">
        <f t="shared" ref="D75:H75" si="7">SUM(D70:D74)</f>
        <v>2978</v>
      </c>
      <c r="E75" s="15">
        <f t="shared" si="7"/>
        <v>2326</v>
      </c>
      <c r="F75" s="15">
        <f t="shared" si="7"/>
        <v>2424</v>
      </c>
      <c r="G75" s="15">
        <f t="shared" si="7"/>
        <v>1482</v>
      </c>
      <c r="H75" s="15">
        <f t="shared" si="7"/>
        <v>1581</v>
      </c>
    </row>
    <row r="76" spans="1:8" ht="7.15" customHeight="1" x14ac:dyDescent="0.2">
      <c r="A76" s="23"/>
      <c r="B76" s="12"/>
      <c r="C76" s="13"/>
      <c r="D76" s="13"/>
      <c r="E76" s="13"/>
      <c r="F76" s="13"/>
      <c r="G76" s="13"/>
      <c r="H76" s="13"/>
    </row>
    <row r="77" spans="1:8" x14ac:dyDescent="0.2">
      <c r="A77" s="23"/>
      <c r="B77" s="16" t="s">
        <v>13</v>
      </c>
      <c r="C77" s="54">
        <f>D75/C75</f>
        <v>1.0026936026936026</v>
      </c>
      <c r="D77" s="55"/>
      <c r="E77" s="54">
        <f>F75/E75</f>
        <v>1.0421324161650902</v>
      </c>
      <c r="F77" s="55"/>
      <c r="G77" s="54">
        <f>H75/G75</f>
        <v>1.0668016194331984</v>
      </c>
      <c r="H77" s="55"/>
    </row>
    <row r="79" spans="1:8" x14ac:dyDescent="0.2">
      <c r="A79" s="53" t="s">
        <v>33</v>
      </c>
      <c r="B79" s="3" t="s">
        <v>17</v>
      </c>
      <c r="C79" s="4">
        <v>2107</v>
      </c>
      <c r="D79" s="4">
        <v>2152</v>
      </c>
      <c r="E79" s="4">
        <v>1042</v>
      </c>
      <c r="F79" s="4">
        <v>1696</v>
      </c>
      <c r="G79" s="4">
        <v>807</v>
      </c>
      <c r="H79" s="4">
        <v>567</v>
      </c>
    </row>
    <row r="80" spans="1:8" x14ac:dyDescent="0.2">
      <c r="A80" s="53"/>
      <c r="B80" s="3" t="s">
        <v>19</v>
      </c>
      <c r="C80" s="4">
        <v>322</v>
      </c>
      <c r="D80" s="4">
        <v>251</v>
      </c>
      <c r="E80" s="4">
        <v>277</v>
      </c>
      <c r="F80" s="4">
        <v>238</v>
      </c>
      <c r="G80" s="4">
        <v>198</v>
      </c>
      <c r="H80" s="4">
        <v>165</v>
      </c>
    </row>
    <row r="81" spans="1:8" x14ac:dyDescent="0.2">
      <c r="A81" s="53"/>
      <c r="B81" s="3" t="s">
        <v>20</v>
      </c>
      <c r="C81" s="4">
        <v>185</v>
      </c>
      <c r="D81" s="4">
        <v>192</v>
      </c>
      <c r="E81" s="4">
        <v>216</v>
      </c>
      <c r="F81" s="4">
        <v>257</v>
      </c>
      <c r="G81" s="4">
        <v>120</v>
      </c>
      <c r="H81" s="4">
        <v>155</v>
      </c>
    </row>
    <row r="82" spans="1:8" x14ac:dyDescent="0.2">
      <c r="A82" s="53"/>
      <c r="B82" s="3" t="s">
        <v>21</v>
      </c>
      <c r="C82" s="4">
        <v>57</v>
      </c>
      <c r="D82" s="4">
        <v>16</v>
      </c>
      <c r="E82" s="4">
        <v>79</v>
      </c>
      <c r="F82" s="4">
        <v>46</v>
      </c>
      <c r="G82" s="4">
        <v>55</v>
      </c>
      <c r="H82" s="4">
        <v>41</v>
      </c>
    </row>
    <row r="83" spans="1:8" x14ac:dyDescent="0.2">
      <c r="A83" s="53"/>
      <c r="B83" s="3" t="s">
        <v>22</v>
      </c>
      <c r="C83" s="4">
        <v>40</v>
      </c>
      <c r="D83" s="4">
        <v>37</v>
      </c>
      <c r="E83" s="4">
        <v>27</v>
      </c>
      <c r="F83" s="4">
        <v>31</v>
      </c>
      <c r="G83" s="4">
        <v>14</v>
      </c>
      <c r="H83" s="4">
        <v>19</v>
      </c>
    </row>
    <row r="84" spans="1:8" x14ac:dyDescent="0.2">
      <c r="A84" s="53"/>
      <c r="B84" s="14" t="s">
        <v>18</v>
      </c>
      <c r="C84" s="15">
        <f>SUM(C79:C83)</f>
        <v>2711</v>
      </c>
      <c r="D84" s="15">
        <f t="shared" ref="D84:H84" si="8">SUM(D79:D83)</f>
        <v>2648</v>
      </c>
      <c r="E84" s="15">
        <f t="shared" si="8"/>
        <v>1641</v>
      </c>
      <c r="F84" s="15">
        <f t="shared" si="8"/>
        <v>2268</v>
      </c>
      <c r="G84" s="15">
        <f t="shared" si="8"/>
        <v>1194</v>
      </c>
      <c r="H84" s="15">
        <f t="shared" si="8"/>
        <v>947</v>
      </c>
    </row>
    <row r="85" spans="1:8" ht="7.15" customHeight="1" x14ac:dyDescent="0.2">
      <c r="A85" s="23"/>
      <c r="B85" s="12"/>
      <c r="C85" s="13"/>
      <c r="D85" s="13"/>
      <c r="E85" s="13"/>
      <c r="F85" s="13"/>
      <c r="G85" s="13"/>
      <c r="H85" s="13"/>
    </row>
    <row r="86" spans="1:8" x14ac:dyDescent="0.2">
      <c r="A86" s="23"/>
      <c r="B86" s="16" t="s">
        <v>13</v>
      </c>
      <c r="C86" s="54">
        <f>D84/C84</f>
        <v>0.97676134267797865</v>
      </c>
      <c r="D86" s="55"/>
      <c r="E86" s="54">
        <f>F84/E84</f>
        <v>1.3820840950639854</v>
      </c>
      <c r="F86" s="55"/>
      <c r="G86" s="54">
        <f>H84/G84</f>
        <v>0.79313232830820768</v>
      </c>
      <c r="H86" s="55"/>
    </row>
    <row r="87" spans="1:8" ht="33" customHeight="1" x14ac:dyDescent="0.2">
      <c r="A87" s="11" t="s">
        <v>41</v>
      </c>
    </row>
    <row r="88" spans="1:8" x14ac:dyDescent="0.2">
      <c r="A88" s="24" t="s">
        <v>6</v>
      </c>
    </row>
    <row r="96" spans="1:8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</sheetData>
  <mergeCells count="36">
    <mergeCell ref="A79:A84"/>
    <mergeCell ref="C86:D86"/>
    <mergeCell ref="E86:F86"/>
    <mergeCell ref="G86:H86"/>
    <mergeCell ref="A70:A75"/>
    <mergeCell ref="C77:D77"/>
    <mergeCell ref="E77:F77"/>
    <mergeCell ref="G77:H77"/>
    <mergeCell ref="C50:D50"/>
    <mergeCell ref="E50:F50"/>
    <mergeCell ref="G50:H50"/>
    <mergeCell ref="C59:D59"/>
    <mergeCell ref="E59:F59"/>
    <mergeCell ref="G59:H59"/>
    <mergeCell ref="C32:D32"/>
    <mergeCell ref="E32:F32"/>
    <mergeCell ref="G32:H32"/>
    <mergeCell ref="C41:D41"/>
    <mergeCell ref="E41:F41"/>
    <mergeCell ref="G41:H41"/>
    <mergeCell ref="C14:D14"/>
    <mergeCell ref="E14:F14"/>
    <mergeCell ref="G14:H14"/>
    <mergeCell ref="C23:D23"/>
    <mergeCell ref="E23:F23"/>
    <mergeCell ref="G23:H23"/>
    <mergeCell ref="A7:A12"/>
    <mergeCell ref="A16:A21"/>
    <mergeCell ref="A25:A30"/>
    <mergeCell ref="A34:A39"/>
    <mergeCell ref="A43:A48"/>
    <mergeCell ref="A61:A66"/>
    <mergeCell ref="C68:D68"/>
    <mergeCell ref="E68:F68"/>
    <mergeCell ref="G68:H68"/>
    <mergeCell ref="A52:A57"/>
  </mergeCells>
  <conditionalFormatting sqref="C14:D14">
    <cfRule type="cellIs" dxfId="71" priority="55" operator="greaterThan">
      <formula>1</formula>
    </cfRule>
    <cfRule type="cellIs" dxfId="70" priority="56" operator="lessThan">
      <formula>1</formula>
    </cfRule>
  </conditionalFormatting>
  <conditionalFormatting sqref="E14:F14">
    <cfRule type="cellIs" dxfId="69" priority="53" operator="greaterThan">
      <formula>1</formula>
    </cfRule>
    <cfRule type="cellIs" dxfId="68" priority="54" operator="lessThan">
      <formula>1</formula>
    </cfRule>
  </conditionalFormatting>
  <conditionalFormatting sqref="G14:H14">
    <cfRule type="cellIs" dxfId="67" priority="51" operator="greaterThan">
      <formula>1</formula>
    </cfRule>
    <cfRule type="cellIs" dxfId="66" priority="52" operator="lessThan">
      <formula>1</formula>
    </cfRule>
  </conditionalFormatting>
  <conditionalFormatting sqref="C23:D23">
    <cfRule type="cellIs" dxfId="65" priority="49" operator="greaterThan">
      <formula>1</formula>
    </cfRule>
    <cfRule type="cellIs" dxfId="64" priority="50" operator="lessThan">
      <formula>1</formula>
    </cfRule>
  </conditionalFormatting>
  <conditionalFormatting sqref="E23:F23">
    <cfRule type="cellIs" dxfId="63" priority="47" operator="greaterThan">
      <formula>1</formula>
    </cfRule>
    <cfRule type="cellIs" dxfId="62" priority="48" operator="lessThan">
      <formula>1</formula>
    </cfRule>
  </conditionalFormatting>
  <conditionalFormatting sqref="G23:H23">
    <cfRule type="cellIs" dxfId="61" priority="45" operator="greaterThan">
      <formula>1</formula>
    </cfRule>
    <cfRule type="cellIs" dxfId="60" priority="46" operator="lessThan">
      <formula>1</formula>
    </cfRule>
  </conditionalFormatting>
  <conditionalFormatting sqref="C32:D32">
    <cfRule type="cellIs" dxfId="59" priority="43" operator="greaterThan">
      <formula>1</formula>
    </cfRule>
    <cfRule type="cellIs" dxfId="58" priority="44" operator="lessThan">
      <formula>1</formula>
    </cfRule>
  </conditionalFormatting>
  <conditionalFormatting sqref="E32:F32">
    <cfRule type="cellIs" dxfId="57" priority="41" operator="greaterThan">
      <formula>1</formula>
    </cfRule>
    <cfRule type="cellIs" dxfId="56" priority="42" operator="lessThan">
      <formula>1</formula>
    </cfRule>
  </conditionalFormatting>
  <conditionalFormatting sqref="G32:H32">
    <cfRule type="cellIs" dxfId="55" priority="39" operator="greaterThan">
      <formula>1</formula>
    </cfRule>
    <cfRule type="cellIs" dxfId="54" priority="40" operator="lessThan">
      <formula>1</formula>
    </cfRule>
  </conditionalFormatting>
  <conditionalFormatting sqref="C41:D41">
    <cfRule type="cellIs" dxfId="53" priority="37" operator="greaterThan">
      <formula>1</formula>
    </cfRule>
    <cfRule type="cellIs" dxfId="52" priority="38" operator="lessThan">
      <formula>1</formula>
    </cfRule>
  </conditionalFormatting>
  <conditionalFormatting sqref="E41:F41">
    <cfRule type="cellIs" dxfId="51" priority="35" operator="greaterThan">
      <formula>1</formula>
    </cfRule>
    <cfRule type="cellIs" dxfId="50" priority="36" operator="lessThan">
      <formula>1</formula>
    </cfRule>
  </conditionalFormatting>
  <conditionalFormatting sqref="G41:H41">
    <cfRule type="cellIs" dxfId="49" priority="33" operator="greaterThan">
      <formula>1</formula>
    </cfRule>
    <cfRule type="cellIs" dxfId="48" priority="34" operator="lessThan">
      <formula>1</formula>
    </cfRule>
  </conditionalFormatting>
  <conditionalFormatting sqref="C50:D50">
    <cfRule type="cellIs" dxfId="47" priority="31" operator="greaterThan">
      <formula>1</formula>
    </cfRule>
    <cfRule type="cellIs" dxfId="46" priority="32" operator="lessThan">
      <formula>1</formula>
    </cfRule>
  </conditionalFormatting>
  <conditionalFormatting sqref="E50:F50">
    <cfRule type="cellIs" dxfId="45" priority="29" operator="greaterThan">
      <formula>1</formula>
    </cfRule>
    <cfRule type="cellIs" dxfId="44" priority="30" operator="lessThan">
      <formula>1</formula>
    </cfRule>
  </conditionalFormatting>
  <conditionalFormatting sqref="G50:H50">
    <cfRule type="cellIs" dxfId="43" priority="27" operator="greaterThan">
      <formula>1</formula>
    </cfRule>
    <cfRule type="cellIs" dxfId="42" priority="28" operator="lessThan">
      <formula>1</formula>
    </cfRule>
  </conditionalFormatting>
  <conditionalFormatting sqref="C59:D59">
    <cfRule type="cellIs" dxfId="41" priority="25" operator="greaterThan">
      <formula>1</formula>
    </cfRule>
    <cfRule type="cellIs" dxfId="40" priority="26" operator="lessThan">
      <formula>1</formula>
    </cfRule>
  </conditionalFormatting>
  <conditionalFormatting sqref="E59:F59">
    <cfRule type="cellIs" dxfId="39" priority="23" operator="greaterThan">
      <formula>1</formula>
    </cfRule>
    <cfRule type="cellIs" dxfId="38" priority="24" operator="lessThan">
      <formula>1</formula>
    </cfRule>
  </conditionalFormatting>
  <conditionalFormatting sqref="G59:H59">
    <cfRule type="cellIs" dxfId="37" priority="21" operator="greaterThan">
      <formula>1</formula>
    </cfRule>
    <cfRule type="cellIs" dxfId="36" priority="22" operator="lessThan">
      <formula>1</formula>
    </cfRule>
  </conditionalFormatting>
  <conditionalFormatting sqref="C68:D68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E68:F68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68:H68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C77:D77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E77:F77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77:H77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C86:D86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E86:F86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workbookViewId="0">
      <selection activeCell="H15" sqref="H15"/>
    </sheetView>
  </sheetViews>
  <sheetFormatPr defaultColWidth="9.140625" defaultRowHeight="12.75" x14ac:dyDescent="0.2"/>
  <cols>
    <col min="1" max="1" width="24.42578125" style="11" customWidth="1"/>
    <col min="2" max="2" width="40.28515625" style="1" customWidth="1"/>
    <col min="3" max="3" width="12.140625" style="1" customWidth="1"/>
    <col min="4" max="4" width="12" style="1" customWidth="1"/>
    <col min="5" max="5" width="3" style="25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6" ht="15.75" x14ac:dyDescent="0.25">
      <c r="A1" s="8" t="s">
        <v>24</v>
      </c>
    </row>
    <row r="2" spans="1:6" ht="15" x14ac:dyDescent="0.25">
      <c r="A2" s="9" t="s">
        <v>14</v>
      </c>
    </row>
    <row r="3" spans="1:6" x14ac:dyDescent="0.2">
      <c r="A3" s="32" t="s">
        <v>16</v>
      </c>
      <c r="B3" s="33"/>
      <c r="E3" s="1"/>
    </row>
    <row r="4" spans="1:6" x14ac:dyDescent="0.2">
      <c r="A4" s="32" t="s">
        <v>35</v>
      </c>
      <c r="B4" s="33"/>
      <c r="E4" s="1"/>
    </row>
    <row r="5" spans="1:6" s="33" customFormat="1" x14ac:dyDescent="0.2">
      <c r="A5" s="32"/>
      <c r="E5" s="34"/>
    </row>
    <row r="6" spans="1:6" ht="44.25" customHeight="1" x14ac:dyDescent="0.2">
      <c r="A6" s="6" t="s">
        <v>1</v>
      </c>
      <c r="B6" s="6" t="s">
        <v>2</v>
      </c>
      <c r="C6" s="28" t="s">
        <v>15</v>
      </c>
      <c r="D6" s="28" t="s">
        <v>35</v>
      </c>
      <c r="E6" s="26"/>
      <c r="F6" s="7" t="s">
        <v>36</v>
      </c>
    </row>
    <row r="7" spans="1:6" s="19" customFormat="1" ht="27" customHeight="1" x14ac:dyDescent="0.25">
      <c r="A7" s="29" t="s">
        <v>25</v>
      </c>
      <c r="B7" s="20" t="s">
        <v>18</v>
      </c>
      <c r="C7" s="21">
        <v>2716</v>
      </c>
      <c r="D7" s="21">
        <v>2303</v>
      </c>
      <c r="E7" s="27"/>
      <c r="F7" s="22">
        <f>(D7-C7)/C7</f>
        <v>-0.15206185567010308</v>
      </c>
    </row>
    <row r="8" spans="1:6" ht="14.45" customHeight="1" x14ac:dyDescent="0.2">
      <c r="A8" s="30"/>
      <c r="B8" s="12"/>
      <c r="C8" s="17"/>
      <c r="D8" s="17"/>
      <c r="E8" s="17"/>
      <c r="F8" s="18"/>
    </row>
    <row r="9" spans="1:6" ht="27" customHeight="1" x14ac:dyDescent="0.2">
      <c r="A9" s="29" t="s">
        <v>26</v>
      </c>
      <c r="B9" s="20" t="s">
        <v>18</v>
      </c>
      <c r="C9" s="21">
        <v>8034</v>
      </c>
      <c r="D9" s="21">
        <v>6172</v>
      </c>
      <c r="E9" s="27"/>
      <c r="F9" s="22">
        <f>(D9-C9)/C9</f>
        <v>-0.23176499875529002</v>
      </c>
    </row>
    <row r="10" spans="1:6" ht="12.75" customHeight="1" x14ac:dyDescent="0.2">
      <c r="C10" s="2"/>
      <c r="D10" s="2"/>
      <c r="E10" s="13"/>
      <c r="F10" s="2"/>
    </row>
    <row r="11" spans="1:6" s="19" customFormat="1" ht="27" customHeight="1" x14ac:dyDescent="0.25">
      <c r="A11" s="29" t="s">
        <v>27</v>
      </c>
      <c r="B11" s="20" t="s">
        <v>18</v>
      </c>
      <c r="C11" s="21">
        <v>2808</v>
      </c>
      <c r="D11" s="21">
        <v>2200</v>
      </c>
      <c r="E11" s="27"/>
      <c r="F11" s="22">
        <f>(D11-C11)/C11</f>
        <v>-0.21652421652421652</v>
      </c>
    </row>
    <row r="12" spans="1:6" x14ac:dyDescent="0.2">
      <c r="C12" s="2"/>
      <c r="D12" s="2"/>
      <c r="E12" s="13"/>
    </row>
    <row r="13" spans="1:6" s="19" customFormat="1" ht="27" customHeight="1" x14ac:dyDescent="0.25">
      <c r="A13" s="29" t="s">
        <v>28</v>
      </c>
      <c r="B13" s="20" t="s">
        <v>18</v>
      </c>
      <c r="C13" s="21">
        <v>3365</v>
      </c>
      <c r="D13" s="21">
        <v>3267</v>
      </c>
      <c r="E13" s="27"/>
      <c r="F13" s="22">
        <f>(D13-C13)/C13</f>
        <v>-2.912332838038633E-2</v>
      </c>
    </row>
    <row r="14" spans="1:6" x14ac:dyDescent="0.2">
      <c r="C14" s="2"/>
      <c r="D14" s="2"/>
      <c r="E14" s="13"/>
    </row>
    <row r="15" spans="1:6" s="19" customFormat="1" ht="27" customHeight="1" x14ac:dyDescent="0.25">
      <c r="A15" s="29" t="s">
        <v>34</v>
      </c>
      <c r="B15" s="20" t="s">
        <v>18</v>
      </c>
      <c r="C15" s="21">
        <v>3809</v>
      </c>
      <c r="D15" s="21">
        <v>2923</v>
      </c>
      <c r="E15" s="27"/>
      <c r="F15" s="22">
        <f>(D15-C15)/C15</f>
        <v>-0.23260698346022579</v>
      </c>
    </row>
    <row r="16" spans="1:6" x14ac:dyDescent="0.2">
      <c r="C16" s="2"/>
      <c r="D16" s="2"/>
      <c r="E16" s="13"/>
    </row>
    <row r="17" spans="1:6" s="19" customFormat="1" ht="27" customHeight="1" x14ac:dyDescent="0.25">
      <c r="A17" s="29" t="s">
        <v>30</v>
      </c>
      <c r="B17" s="20" t="s">
        <v>18</v>
      </c>
      <c r="C17" s="21">
        <v>3551</v>
      </c>
      <c r="D17" s="21">
        <v>2971</v>
      </c>
      <c r="E17" s="27"/>
      <c r="F17" s="22">
        <f>(D17-C17)/C17</f>
        <v>-0.1633342720360462</v>
      </c>
    </row>
    <row r="19" spans="1:6" s="19" customFormat="1" ht="27" customHeight="1" x14ac:dyDescent="0.25">
      <c r="A19" s="29" t="s">
        <v>31</v>
      </c>
      <c r="B19" s="20" t="s">
        <v>18</v>
      </c>
      <c r="C19" s="21">
        <v>3241</v>
      </c>
      <c r="D19" s="21">
        <v>3228</v>
      </c>
      <c r="E19" s="27"/>
      <c r="F19" s="22">
        <f>(D19-C19)/C19</f>
        <v>-4.0111076828139467E-3</v>
      </c>
    </row>
    <row r="20" spans="1:6" x14ac:dyDescent="0.2">
      <c r="A20" s="1"/>
    </row>
    <row r="21" spans="1:6" s="19" customFormat="1" ht="27" customHeight="1" x14ac:dyDescent="0.25">
      <c r="A21" s="29" t="s">
        <v>32</v>
      </c>
      <c r="B21" s="20" t="s">
        <v>18</v>
      </c>
      <c r="C21" s="21">
        <v>2467</v>
      </c>
      <c r="D21" s="21">
        <v>2377</v>
      </c>
      <c r="E21" s="27"/>
      <c r="F21" s="22">
        <f>(D21-C21)/C21</f>
        <v>-3.648155654641265E-2</v>
      </c>
    </row>
    <row r="23" spans="1:6" s="19" customFormat="1" ht="27" customHeight="1" x14ac:dyDescent="0.25">
      <c r="A23" s="29" t="s">
        <v>33</v>
      </c>
      <c r="B23" s="20" t="s">
        <v>18</v>
      </c>
      <c r="C23" s="21">
        <v>2992</v>
      </c>
      <c r="D23" s="21">
        <v>2764</v>
      </c>
      <c r="E23" s="27"/>
      <c r="F23" s="22">
        <f>(D23-C23)/C23</f>
        <v>-7.6203208556149732E-2</v>
      </c>
    </row>
    <row r="24" spans="1:6" x14ac:dyDescent="0.2">
      <c r="A24" s="1"/>
    </row>
    <row r="25" spans="1:6" x14ac:dyDescent="0.2">
      <c r="A25" s="31" t="s">
        <v>41</v>
      </c>
    </row>
    <row r="26" spans="1:6" x14ac:dyDescent="0.2">
      <c r="A26" s="10" t="s">
        <v>6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showGridLines="0" tabSelected="1" workbookViewId="0">
      <selection activeCell="A7" sqref="A7:A13"/>
    </sheetView>
  </sheetViews>
  <sheetFormatPr defaultColWidth="9.140625" defaultRowHeight="12.75" x14ac:dyDescent="0.2"/>
  <cols>
    <col min="1" max="1" width="15.28515625" style="50" customWidth="1"/>
    <col min="2" max="2" width="40.140625" style="36" customWidth="1"/>
    <col min="3" max="3" width="11" style="36" customWidth="1"/>
    <col min="4" max="5" width="9.140625" style="36"/>
    <col min="6" max="6" width="10.5703125" style="36" customWidth="1"/>
    <col min="7" max="12" width="9.140625" style="36"/>
    <col min="13" max="13" width="11.5703125" style="36" customWidth="1"/>
    <col min="14" max="16384" width="9.140625" style="36"/>
  </cols>
  <sheetData>
    <row r="1" spans="1:14" ht="15.75" x14ac:dyDescent="0.25">
      <c r="A1" s="35" t="s">
        <v>24</v>
      </c>
    </row>
    <row r="2" spans="1:14" ht="15" x14ac:dyDescent="0.25">
      <c r="A2" s="37" t="s">
        <v>23</v>
      </c>
    </row>
    <row r="3" spans="1:14" x14ac:dyDescent="0.2">
      <c r="A3" s="38" t="s">
        <v>16</v>
      </c>
      <c r="B3" s="39"/>
    </row>
    <row r="4" spans="1:14" x14ac:dyDescent="0.2">
      <c r="A4" s="38" t="s">
        <v>35</v>
      </c>
      <c r="B4" s="39"/>
    </row>
    <row r="6" spans="1:14" x14ac:dyDescent="0.2">
      <c r="A6" s="40" t="s">
        <v>1</v>
      </c>
      <c r="B6" s="40" t="s">
        <v>2</v>
      </c>
      <c r="C6" s="41" t="s">
        <v>40</v>
      </c>
      <c r="D6" s="41">
        <v>2007</v>
      </c>
      <c r="E6" s="41">
        <v>2008</v>
      </c>
      <c r="F6" s="41">
        <v>2009</v>
      </c>
      <c r="G6" s="41">
        <v>2010</v>
      </c>
      <c r="H6" s="41">
        <v>2011</v>
      </c>
      <c r="I6" s="41">
        <v>2012</v>
      </c>
      <c r="J6" s="41">
        <v>2013</v>
      </c>
      <c r="K6" s="41">
        <v>2014</v>
      </c>
      <c r="L6" s="41">
        <v>2015</v>
      </c>
      <c r="M6" s="42">
        <v>42643</v>
      </c>
      <c r="N6" s="41" t="s">
        <v>0</v>
      </c>
    </row>
    <row r="7" spans="1:14" ht="12.75" customHeight="1" x14ac:dyDescent="0.2">
      <c r="A7" s="56" t="s">
        <v>42</v>
      </c>
      <c r="B7" s="43" t="s">
        <v>17</v>
      </c>
      <c r="C7" s="44"/>
      <c r="D7" s="44"/>
      <c r="E7" s="44"/>
      <c r="F7" s="44"/>
      <c r="G7" s="44">
        <v>15</v>
      </c>
      <c r="H7" s="44">
        <v>7</v>
      </c>
      <c r="I7" s="44">
        <v>4</v>
      </c>
      <c r="J7" s="44">
        <v>7</v>
      </c>
      <c r="K7" s="44">
        <v>35</v>
      </c>
      <c r="L7" s="44">
        <v>80</v>
      </c>
      <c r="M7" s="44">
        <v>347</v>
      </c>
      <c r="N7" s="44">
        <v>495</v>
      </c>
    </row>
    <row r="8" spans="1:14" x14ac:dyDescent="0.2">
      <c r="A8" s="57"/>
      <c r="B8" s="43" t="s">
        <v>19</v>
      </c>
      <c r="C8" s="44">
        <v>33</v>
      </c>
      <c r="D8" s="44">
        <v>17</v>
      </c>
      <c r="E8" s="44">
        <v>22</v>
      </c>
      <c r="F8" s="44">
        <v>29</v>
      </c>
      <c r="G8" s="44">
        <v>51</v>
      </c>
      <c r="H8" s="44">
        <v>54</v>
      </c>
      <c r="I8" s="44">
        <v>95</v>
      </c>
      <c r="J8" s="44">
        <v>151</v>
      </c>
      <c r="K8" s="44">
        <v>166</v>
      </c>
      <c r="L8" s="44">
        <v>237</v>
      </c>
      <c r="M8" s="44">
        <v>206</v>
      </c>
      <c r="N8" s="44">
        <v>1061</v>
      </c>
    </row>
    <row r="9" spans="1:14" x14ac:dyDescent="0.2">
      <c r="A9" s="57"/>
      <c r="B9" s="43" t="s">
        <v>20</v>
      </c>
      <c r="C9" s="44">
        <v>1</v>
      </c>
      <c r="D9" s="44"/>
      <c r="E9" s="44"/>
      <c r="F9" s="44"/>
      <c r="G9" s="44">
        <v>1</v>
      </c>
      <c r="H9" s="44">
        <v>2</v>
      </c>
      <c r="I9" s="44">
        <v>21</v>
      </c>
      <c r="J9" s="44">
        <v>5</v>
      </c>
      <c r="K9" s="44">
        <v>7</v>
      </c>
      <c r="L9" s="44">
        <v>7</v>
      </c>
      <c r="M9" s="44">
        <v>60</v>
      </c>
      <c r="N9" s="44">
        <v>104</v>
      </c>
    </row>
    <row r="10" spans="1:14" x14ac:dyDescent="0.2">
      <c r="A10" s="57"/>
      <c r="B10" s="43" t="s">
        <v>43</v>
      </c>
      <c r="C10" s="44">
        <v>66</v>
      </c>
      <c r="D10" s="44">
        <v>12</v>
      </c>
      <c r="E10" s="44">
        <v>18</v>
      </c>
      <c r="F10" s="44">
        <v>31</v>
      </c>
      <c r="G10" s="44">
        <v>50</v>
      </c>
      <c r="H10" s="44">
        <v>43</v>
      </c>
      <c r="I10" s="44">
        <v>54</v>
      </c>
      <c r="J10" s="44">
        <v>87</v>
      </c>
      <c r="K10" s="44">
        <v>88</v>
      </c>
      <c r="L10" s="44">
        <v>83</v>
      </c>
      <c r="M10" s="44">
        <v>68</v>
      </c>
      <c r="N10" s="44">
        <v>600</v>
      </c>
    </row>
    <row r="11" spans="1:14" x14ac:dyDescent="0.2">
      <c r="A11" s="57"/>
      <c r="B11" s="43" t="s">
        <v>22</v>
      </c>
      <c r="C11" s="44"/>
      <c r="D11" s="45"/>
      <c r="E11" s="45"/>
      <c r="F11" s="44"/>
      <c r="G11" s="44">
        <v>1</v>
      </c>
      <c r="H11" s="44">
        <v>4</v>
      </c>
      <c r="I11" s="44">
        <v>11</v>
      </c>
      <c r="J11" s="44">
        <v>8</v>
      </c>
      <c r="K11" s="44">
        <v>7</v>
      </c>
      <c r="L11" s="44">
        <v>6</v>
      </c>
      <c r="M11" s="44">
        <v>6</v>
      </c>
      <c r="N11" s="44">
        <v>43</v>
      </c>
    </row>
    <row r="12" spans="1:14" x14ac:dyDescent="0.2">
      <c r="A12" s="57"/>
      <c r="B12" s="46" t="s">
        <v>44</v>
      </c>
      <c r="C12" s="47">
        <v>100</v>
      </c>
      <c r="D12" s="47">
        <v>29</v>
      </c>
      <c r="E12" s="47">
        <v>40</v>
      </c>
      <c r="F12" s="47">
        <v>60</v>
      </c>
      <c r="G12" s="47">
        <v>118</v>
      </c>
      <c r="H12" s="47">
        <v>110</v>
      </c>
      <c r="I12" s="47">
        <v>185</v>
      </c>
      <c r="J12" s="47">
        <v>258</v>
      </c>
      <c r="K12" s="47">
        <v>303</v>
      </c>
      <c r="L12" s="47">
        <v>413</v>
      </c>
      <c r="M12" s="47">
        <v>687</v>
      </c>
      <c r="N12" s="52">
        <v>2303</v>
      </c>
    </row>
    <row r="13" spans="1:14" x14ac:dyDescent="0.2">
      <c r="A13" s="58"/>
      <c r="B13" s="48" t="s">
        <v>45</v>
      </c>
      <c r="C13" s="49">
        <v>4.3421623968736403E-2</v>
      </c>
      <c r="D13" s="49">
        <v>1.25922709509336E-2</v>
      </c>
      <c r="E13" s="49">
        <v>1.7368649587494601E-2</v>
      </c>
      <c r="F13" s="49">
        <v>2.6052974381241899E-2</v>
      </c>
      <c r="G13" s="49">
        <v>5.1237516283108998E-2</v>
      </c>
      <c r="H13" s="49">
        <v>4.77637863656101E-2</v>
      </c>
      <c r="I13" s="49">
        <v>8.0330004342162406E-2</v>
      </c>
      <c r="J13" s="49">
        <v>0.11202778983934</v>
      </c>
      <c r="K13" s="49">
        <v>0.131567520625271</v>
      </c>
      <c r="L13" s="49">
        <v>0.17933130699088101</v>
      </c>
      <c r="M13" s="49">
        <v>0.29830655666521899</v>
      </c>
      <c r="N13" s="49">
        <v>1</v>
      </c>
    </row>
    <row r="14" spans="1:14" x14ac:dyDescent="0.2">
      <c r="C14" s="51"/>
      <c r="D14" s="51"/>
      <c r="E14" s="51"/>
      <c r="F14" s="51"/>
      <c r="G14" s="51"/>
    </row>
    <row r="15" spans="1:14" ht="12.75" customHeight="1" x14ac:dyDescent="0.2">
      <c r="A15" s="56" t="s">
        <v>46</v>
      </c>
      <c r="B15" s="43" t="s">
        <v>17</v>
      </c>
      <c r="C15" s="44">
        <v>21</v>
      </c>
      <c r="D15" s="44">
        <v>13</v>
      </c>
      <c r="E15" s="44">
        <v>7</v>
      </c>
      <c r="F15" s="44">
        <v>29</v>
      </c>
      <c r="G15" s="44">
        <v>13</v>
      </c>
      <c r="H15" s="44">
        <v>42</v>
      </c>
      <c r="I15" s="44">
        <v>71</v>
      </c>
      <c r="J15" s="44">
        <v>58</v>
      </c>
      <c r="K15" s="44">
        <v>80</v>
      </c>
      <c r="L15" s="44">
        <v>285</v>
      </c>
      <c r="M15" s="44">
        <v>1277</v>
      </c>
      <c r="N15" s="44">
        <v>1896</v>
      </c>
    </row>
    <row r="16" spans="1:14" x14ac:dyDescent="0.2">
      <c r="A16" s="57"/>
      <c r="B16" s="43" t="s">
        <v>19</v>
      </c>
      <c r="C16" s="44">
        <v>60</v>
      </c>
      <c r="D16" s="44">
        <v>30</v>
      </c>
      <c r="E16" s="44">
        <v>57</v>
      </c>
      <c r="F16" s="44">
        <v>103</v>
      </c>
      <c r="G16" s="44">
        <v>139</v>
      </c>
      <c r="H16" s="44">
        <v>174</v>
      </c>
      <c r="I16" s="44">
        <v>260</v>
      </c>
      <c r="J16" s="44">
        <v>253</v>
      </c>
      <c r="K16" s="44">
        <v>367</v>
      </c>
      <c r="L16" s="44">
        <v>458</v>
      </c>
      <c r="M16" s="44">
        <v>414</v>
      </c>
      <c r="N16" s="44">
        <v>2315</v>
      </c>
    </row>
    <row r="17" spans="1:14" x14ac:dyDescent="0.2">
      <c r="A17" s="57"/>
      <c r="B17" s="43" t="s">
        <v>20</v>
      </c>
      <c r="C17" s="44">
        <v>6</v>
      </c>
      <c r="D17" s="44">
        <v>1</v>
      </c>
      <c r="E17" s="44">
        <v>22</v>
      </c>
      <c r="F17" s="44">
        <v>2</v>
      </c>
      <c r="G17" s="44">
        <v>9</v>
      </c>
      <c r="H17" s="44">
        <v>2</v>
      </c>
      <c r="I17" s="44">
        <v>6</v>
      </c>
      <c r="J17" s="44">
        <v>5</v>
      </c>
      <c r="K17" s="44">
        <v>5</v>
      </c>
      <c r="L17" s="44">
        <v>8</v>
      </c>
      <c r="M17" s="44">
        <v>113</v>
      </c>
      <c r="N17" s="44">
        <v>179</v>
      </c>
    </row>
    <row r="18" spans="1:14" x14ac:dyDescent="0.2">
      <c r="A18" s="57"/>
      <c r="B18" s="43" t="s">
        <v>43</v>
      </c>
      <c r="C18" s="44">
        <v>219</v>
      </c>
      <c r="D18" s="44">
        <v>62</v>
      </c>
      <c r="E18" s="44">
        <v>68</v>
      </c>
      <c r="F18" s="44">
        <v>76</v>
      </c>
      <c r="G18" s="44">
        <v>103</v>
      </c>
      <c r="H18" s="44">
        <v>126</v>
      </c>
      <c r="I18" s="44">
        <v>139</v>
      </c>
      <c r="J18" s="44">
        <v>205</v>
      </c>
      <c r="K18" s="44">
        <v>274</v>
      </c>
      <c r="L18" s="44">
        <v>245</v>
      </c>
      <c r="M18" s="44">
        <v>222</v>
      </c>
      <c r="N18" s="44">
        <v>1739</v>
      </c>
    </row>
    <row r="19" spans="1:14" x14ac:dyDescent="0.2">
      <c r="A19" s="57"/>
      <c r="B19" s="43" t="s">
        <v>22</v>
      </c>
      <c r="C19" s="44">
        <v>2</v>
      </c>
      <c r="D19" s="45"/>
      <c r="E19" s="45">
        <v>6</v>
      </c>
      <c r="F19" s="44">
        <v>3</v>
      </c>
      <c r="G19" s="44">
        <v>2</v>
      </c>
      <c r="H19" s="44">
        <v>1</v>
      </c>
      <c r="I19" s="44">
        <v>3</v>
      </c>
      <c r="J19" s="44">
        <v>6</v>
      </c>
      <c r="K19" s="44">
        <v>2</v>
      </c>
      <c r="L19" s="44">
        <v>3</v>
      </c>
      <c r="M19" s="44">
        <v>15</v>
      </c>
      <c r="N19" s="44">
        <v>43</v>
      </c>
    </row>
    <row r="20" spans="1:14" x14ac:dyDescent="0.2">
      <c r="A20" s="57"/>
      <c r="B20" s="46" t="s">
        <v>44</v>
      </c>
      <c r="C20" s="47">
        <v>308</v>
      </c>
      <c r="D20" s="47">
        <v>106</v>
      </c>
      <c r="E20" s="47">
        <v>160</v>
      </c>
      <c r="F20" s="47">
        <v>213</v>
      </c>
      <c r="G20" s="47">
        <v>266</v>
      </c>
      <c r="H20" s="47">
        <v>345</v>
      </c>
      <c r="I20" s="47">
        <v>479</v>
      </c>
      <c r="J20" s="47">
        <v>527</v>
      </c>
      <c r="K20" s="47">
        <v>728</v>
      </c>
      <c r="L20" s="47">
        <v>999</v>
      </c>
      <c r="M20" s="47">
        <v>2041</v>
      </c>
      <c r="N20" s="52">
        <v>6172</v>
      </c>
    </row>
    <row r="21" spans="1:14" x14ac:dyDescent="0.2">
      <c r="A21" s="58"/>
      <c r="B21" s="48" t="s">
        <v>45</v>
      </c>
      <c r="C21" s="49">
        <v>4.9902786779001902E-2</v>
      </c>
      <c r="D21" s="49">
        <v>1.7174335709656499E-2</v>
      </c>
      <c r="E21" s="49">
        <v>2.5923525599481499E-2</v>
      </c>
      <c r="F21" s="49">
        <v>3.45106934543098E-2</v>
      </c>
      <c r="G21" s="49">
        <v>4.3097861309138001E-2</v>
      </c>
      <c r="H21" s="49">
        <v>5.5897602073882099E-2</v>
      </c>
      <c r="I21" s="49">
        <v>7.7608554763447801E-2</v>
      </c>
      <c r="J21" s="49">
        <v>8.5385612443292305E-2</v>
      </c>
      <c r="K21" s="49">
        <v>0.117952041477641</v>
      </c>
      <c r="L21" s="49">
        <v>0.161860012961763</v>
      </c>
      <c r="M21" s="49">
        <v>0.33068697342838599</v>
      </c>
      <c r="N21" s="49">
        <v>1</v>
      </c>
    </row>
    <row r="22" spans="1:14" x14ac:dyDescent="0.2">
      <c r="C22" s="51"/>
      <c r="D22" s="51"/>
      <c r="E22" s="51"/>
      <c r="F22" s="51"/>
      <c r="G22" s="51"/>
    </row>
    <row r="23" spans="1:14" ht="12.75" customHeight="1" x14ac:dyDescent="0.2">
      <c r="A23" s="56" t="s">
        <v>47</v>
      </c>
      <c r="B23" s="43" t="s">
        <v>17</v>
      </c>
      <c r="C23" s="44">
        <v>8</v>
      </c>
      <c r="D23" s="44">
        <v>21</v>
      </c>
      <c r="E23" s="44">
        <v>29</v>
      </c>
      <c r="F23" s="44">
        <v>47</v>
      </c>
      <c r="G23" s="44">
        <v>51</v>
      </c>
      <c r="H23" s="44">
        <v>62</v>
      </c>
      <c r="I23" s="44">
        <v>57</v>
      </c>
      <c r="J23" s="44">
        <v>91</v>
      </c>
      <c r="K23" s="44">
        <v>73</v>
      </c>
      <c r="L23" s="44">
        <v>87</v>
      </c>
      <c r="M23" s="44">
        <v>240</v>
      </c>
      <c r="N23" s="44">
        <v>766</v>
      </c>
    </row>
    <row r="24" spans="1:14" x14ac:dyDescent="0.2">
      <c r="A24" s="57"/>
      <c r="B24" s="43" t="s">
        <v>19</v>
      </c>
      <c r="C24" s="44">
        <v>25</v>
      </c>
      <c r="D24" s="44">
        <v>17</v>
      </c>
      <c r="E24" s="44">
        <v>36</v>
      </c>
      <c r="F24" s="44">
        <v>57</v>
      </c>
      <c r="G24" s="44">
        <v>78</v>
      </c>
      <c r="H24" s="44">
        <v>89</v>
      </c>
      <c r="I24" s="44">
        <v>116</v>
      </c>
      <c r="J24" s="44">
        <v>133</v>
      </c>
      <c r="K24" s="44">
        <v>150</v>
      </c>
      <c r="L24" s="44">
        <v>158</v>
      </c>
      <c r="M24" s="44">
        <v>194</v>
      </c>
      <c r="N24" s="44">
        <v>1053</v>
      </c>
    </row>
    <row r="25" spans="1:14" x14ac:dyDescent="0.2">
      <c r="A25" s="57"/>
      <c r="B25" s="43" t="s">
        <v>20</v>
      </c>
      <c r="C25" s="44"/>
      <c r="D25" s="44"/>
      <c r="E25" s="44"/>
      <c r="F25" s="44"/>
      <c r="G25" s="44"/>
      <c r="H25" s="44">
        <v>1</v>
      </c>
      <c r="I25" s="44">
        <v>4</v>
      </c>
      <c r="J25" s="44">
        <v>9</v>
      </c>
      <c r="K25" s="44">
        <v>6</v>
      </c>
      <c r="L25" s="44">
        <v>22</v>
      </c>
      <c r="M25" s="44">
        <v>54</v>
      </c>
      <c r="N25" s="44">
        <v>96</v>
      </c>
    </row>
    <row r="26" spans="1:14" x14ac:dyDescent="0.2">
      <c r="A26" s="57"/>
      <c r="B26" s="43" t="s">
        <v>43</v>
      </c>
      <c r="C26" s="44">
        <v>125</v>
      </c>
      <c r="D26" s="44">
        <v>6</v>
      </c>
      <c r="E26" s="44">
        <v>4</v>
      </c>
      <c r="F26" s="44">
        <v>11</v>
      </c>
      <c r="G26" s="44">
        <v>9</v>
      </c>
      <c r="H26" s="44">
        <v>11</v>
      </c>
      <c r="I26" s="44">
        <v>21</v>
      </c>
      <c r="J26" s="44">
        <v>21</v>
      </c>
      <c r="K26" s="44">
        <v>22</v>
      </c>
      <c r="L26" s="44">
        <v>8</v>
      </c>
      <c r="M26" s="44">
        <v>13</v>
      </c>
      <c r="N26" s="44">
        <v>251</v>
      </c>
    </row>
    <row r="27" spans="1:14" x14ac:dyDescent="0.2">
      <c r="A27" s="57"/>
      <c r="B27" s="43" t="s">
        <v>22</v>
      </c>
      <c r="C27" s="44"/>
      <c r="D27" s="45"/>
      <c r="E27" s="45"/>
      <c r="F27" s="44"/>
      <c r="G27" s="44"/>
      <c r="H27" s="44">
        <v>2</v>
      </c>
      <c r="I27" s="44"/>
      <c r="J27" s="44">
        <v>1</v>
      </c>
      <c r="K27" s="44">
        <v>4</v>
      </c>
      <c r="L27" s="44">
        <v>15</v>
      </c>
      <c r="M27" s="44">
        <v>12</v>
      </c>
      <c r="N27" s="44">
        <v>34</v>
      </c>
    </row>
    <row r="28" spans="1:14" x14ac:dyDescent="0.2">
      <c r="A28" s="57"/>
      <c r="B28" s="46" t="s">
        <v>44</v>
      </c>
      <c r="C28" s="47">
        <v>158</v>
      </c>
      <c r="D28" s="47">
        <v>44</v>
      </c>
      <c r="E28" s="47">
        <v>69</v>
      </c>
      <c r="F28" s="47">
        <v>115</v>
      </c>
      <c r="G28" s="47">
        <v>138</v>
      </c>
      <c r="H28" s="47">
        <v>165</v>
      </c>
      <c r="I28" s="47">
        <v>198</v>
      </c>
      <c r="J28" s="47">
        <v>255</v>
      </c>
      <c r="K28" s="47">
        <v>255</v>
      </c>
      <c r="L28" s="47">
        <v>290</v>
      </c>
      <c r="M28" s="47">
        <v>513</v>
      </c>
      <c r="N28" s="52">
        <v>2200</v>
      </c>
    </row>
    <row r="29" spans="1:14" x14ac:dyDescent="0.2">
      <c r="A29" s="58"/>
      <c r="B29" s="48" t="s">
        <v>45</v>
      </c>
      <c r="C29" s="49">
        <v>7.1818181818181795E-2</v>
      </c>
      <c r="D29" s="49">
        <v>0.02</v>
      </c>
      <c r="E29" s="49">
        <v>3.1363636363636399E-2</v>
      </c>
      <c r="F29" s="49">
        <v>5.2272727272727297E-2</v>
      </c>
      <c r="G29" s="49">
        <v>6.2727272727272701E-2</v>
      </c>
      <c r="H29" s="49">
        <v>7.4999999999999997E-2</v>
      </c>
      <c r="I29" s="49">
        <v>0.09</v>
      </c>
      <c r="J29" s="49">
        <v>0.115909090909091</v>
      </c>
      <c r="K29" s="49">
        <v>0.115909090909091</v>
      </c>
      <c r="L29" s="49">
        <v>0.131818181818182</v>
      </c>
      <c r="M29" s="49">
        <v>0.23318181818181799</v>
      </c>
      <c r="N29" s="49">
        <v>1</v>
      </c>
    </row>
    <row r="30" spans="1:14" x14ac:dyDescent="0.2">
      <c r="C30" s="51"/>
      <c r="D30" s="51"/>
      <c r="E30" s="51"/>
      <c r="F30" s="51"/>
      <c r="G30" s="51"/>
    </row>
    <row r="31" spans="1:14" ht="12.75" customHeight="1" x14ac:dyDescent="0.2">
      <c r="A31" s="56" t="s">
        <v>48</v>
      </c>
      <c r="B31" s="43" t="s">
        <v>17</v>
      </c>
      <c r="C31" s="44">
        <v>57</v>
      </c>
      <c r="D31" s="44">
        <v>1</v>
      </c>
      <c r="E31" s="44">
        <v>22</v>
      </c>
      <c r="F31" s="44">
        <v>39</v>
      </c>
      <c r="G31" s="44">
        <v>15</v>
      </c>
      <c r="H31" s="44">
        <v>30</v>
      </c>
      <c r="I31" s="44">
        <v>99</v>
      </c>
      <c r="J31" s="44">
        <v>247</v>
      </c>
      <c r="K31" s="44">
        <v>411</v>
      </c>
      <c r="L31" s="44">
        <v>269</v>
      </c>
      <c r="M31" s="44">
        <v>544</v>
      </c>
      <c r="N31" s="44">
        <v>1734</v>
      </c>
    </row>
    <row r="32" spans="1:14" x14ac:dyDescent="0.2">
      <c r="A32" s="57"/>
      <c r="B32" s="43" t="s">
        <v>19</v>
      </c>
      <c r="C32" s="44">
        <v>8</v>
      </c>
      <c r="D32" s="44">
        <v>6</v>
      </c>
      <c r="E32" s="44">
        <v>3</v>
      </c>
      <c r="F32" s="44">
        <v>14</v>
      </c>
      <c r="G32" s="44">
        <v>29</v>
      </c>
      <c r="H32" s="44">
        <v>76</v>
      </c>
      <c r="I32" s="44">
        <v>84</v>
      </c>
      <c r="J32" s="44">
        <v>139</v>
      </c>
      <c r="K32" s="44">
        <v>134</v>
      </c>
      <c r="L32" s="44">
        <v>170</v>
      </c>
      <c r="M32" s="44">
        <v>218</v>
      </c>
      <c r="N32" s="44">
        <v>881</v>
      </c>
    </row>
    <row r="33" spans="1:14" x14ac:dyDescent="0.2">
      <c r="A33" s="57"/>
      <c r="B33" s="43" t="s">
        <v>20</v>
      </c>
      <c r="C33" s="44"/>
      <c r="D33" s="44"/>
      <c r="E33" s="44"/>
      <c r="F33" s="44"/>
      <c r="G33" s="44"/>
      <c r="H33" s="44"/>
      <c r="I33" s="44"/>
      <c r="J33" s="44"/>
      <c r="K33" s="44">
        <v>1</v>
      </c>
      <c r="L33" s="44">
        <v>2</v>
      </c>
      <c r="M33" s="44">
        <v>35</v>
      </c>
      <c r="N33" s="44">
        <v>38</v>
      </c>
    </row>
    <row r="34" spans="1:14" x14ac:dyDescent="0.2">
      <c r="A34" s="57"/>
      <c r="B34" s="43" t="s">
        <v>43</v>
      </c>
      <c r="C34" s="44">
        <v>95</v>
      </c>
      <c r="D34" s="44">
        <v>8</v>
      </c>
      <c r="E34" s="44">
        <v>10</v>
      </c>
      <c r="F34" s="44">
        <v>17</v>
      </c>
      <c r="G34" s="44">
        <v>32</v>
      </c>
      <c r="H34" s="44">
        <v>37</v>
      </c>
      <c r="I34" s="44">
        <v>33</v>
      </c>
      <c r="J34" s="44">
        <v>56</v>
      </c>
      <c r="K34" s="44">
        <v>80</v>
      </c>
      <c r="L34" s="44">
        <v>114</v>
      </c>
      <c r="M34" s="44">
        <v>82</v>
      </c>
      <c r="N34" s="44">
        <v>564</v>
      </c>
    </row>
    <row r="35" spans="1:14" x14ac:dyDescent="0.2">
      <c r="A35" s="57"/>
      <c r="B35" s="43" t="s">
        <v>22</v>
      </c>
      <c r="C35" s="44">
        <v>6</v>
      </c>
      <c r="D35" s="45">
        <v>1</v>
      </c>
      <c r="E35" s="45">
        <v>1</v>
      </c>
      <c r="F35" s="44">
        <v>1</v>
      </c>
      <c r="G35" s="44">
        <v>1</v>
      </c>
      <c r="H35" s="44">
        <v>1</v>
      </c>
      <c r="I35" s="44"/>
      <c r="J35" s="44">
        <v>5</v>
      </c>
      <c r="K35" s="44">
        <v>5</v>
      </c>
      <c r="L35" s="44">
        <v>5</v>
      </c>
      <c r="M35" s="44">
        <v>24</v>
      </c>
      <c r="N35" s="44">
        <v>50</v>
      </c>
    </row>
    <row r="36" spans="1:14" x14ac:dyDescent="0.2">
      <c r="A36" s="57"/>
      <c r="B36" s="46" t="s">
        <v>44</v>
      </c>
      <c r="C36" s="47">
        <v>166</v>
      </c>
      <c r="D36" s="47">
        <v>16</v>
      </c>
      <c r="E36" s="47">
        <v>36</v>
      </c>
      <c r="F36" s="47">
        <v>71</v>
      </c>
      <c r="G36" s="47">
        <v>77</v>
      </c>
      <c r="H36" s="47">
        <v>144</v>
      </c>
      <c r="I36" s="47">
        <v>216</v>
      </c>
      <c r="J36" s="47">
        <v>447</v>
      </c>
      <c r="K36" s="47">
        <v>631</v>
      </c>
      <c r="L36" s="47">
        <v>560</v>
      </c>
      <c r="M36" s="47">
        <v>903</v>
      </c>
      <c r="N36" s="52">
        <v>3267</v>
      </c>
    </row>
    <row r="37" spans="1:14" x14ac:dyDescent="0.2">
      <c r="A37" s="58"/>
      <c r="B37" s="48" t="s">
        <v>45</v>
      </c>
      <c r="C37" s="49">
        <v>5.08111417202326E-2</v>
      </c>
      <c r="D37" s="49">
        <v>4.89745944291399E-3</v>
      </c>
      <c r="E37" s="49">
        <v>1.10192837465565E-2</v>
      </c>
      <c r="F37" s="49">
        <v>2.17324762779308E-2</v>
      </c>
      <c r="G37" s="49">
        <v>2.3569023569023601E-2</v>
      </c>
      <c r="H37" s="49">
        <v>4.4077134986225897E-2</v>
      </c>
      <c r="I37" s="49">
        <v>6.6115702479338803E-2</v>
      </c>
      <c r="J37" s="49">
        <v>0.13682277318641001</v>
      </c>
      <c r="K37" s="49">
        <v>0.19314355677992001</v>
      </c>
      <c r="L37" s="49">
        <v>0.17141108050199</v>
      </c>
      <c r="M37" s="49">
        <v>0.27640036730945799</v>
      </c>
      <c r="N37" s="49">
        <v>1</v>
      </c>
    </row>
    <row r="38" spans="1:14" x14ac:dyDescent="0.2">
      <c r="C38" s="51"/>
      <c r="D38" s="51"/>
      <c r="E38" s="51"/>
      <c r="F38" s="51"/>
      <c r="G38" s="51"/>
    </row>
    <row r="39" spans="1:14" ht="12.75" customHeight="1" x14ac:dyDescent="0.2">
      <c r="A39" s="56" t="s">
        <v>49</v>
      </c>
      <c r="B39" s="43" t="s">
        <v>17</v>
      </c>
      <c r="C39" s="44"/>
      <c r="D39" s="44">
        <v>1</v>
      </c>
      <c r="E39" s="44"/>
      <c r="F39" s="44">
        <v>1</v>
      </c>
      <c r="G39" s="44">
        <v>5</v>
      </c>
      <c r="H39" s="44">
        <v>6</v>
      </c>
      <c r="I39" s="44">
        <v>2</v>
      </c>
      <c r="J39" s="44">
        <v>14</v>
      </c>
      <c r="K39" s="44">
        <v>50</v>
      </c>
      <c r="L39" s="44">
        <v>204</v>
      </c>
      <c r="M39" s="44">
        <v>495</v>
      </c>
      <c r="N39" s="44">
        <v>778</v>
      </c>
    </row>
    <row r="40" spans="1:14" x14ac:dyDescent="0.2">
      <c r="A40" s="57"/>
      <c r="B40" s="43" t="s">
        <v>19</v>
      </c>
      <c r="C40" s="44">
        <v>46</v>
      </c>
      <c r="D40" s="44">
        <v>16</v>
      </c>
      <c r="E40" s="44">
        <v>23</v>
      </c>
      <c r="F40" s="44">
        <v>31</v>
      </c>
      <c r="G40" s="44">
        <v>39</v>
      </c>
      <c r="H40" s="44">
        <v>63</v>
      </c>
      <c r="I40" s="44">
        <v>101</v>
      </c>
      <c r="J40" s="44">
        <v>156</v>
      </c>
      <c r="K40" s="44">
        <v>188</v>
      </c>
      <c r="L40" s="44">
        <v>235</v>
      </c>
      <c r="M40" s="44">
        <v>266</v>
      </c>
      <c r="N40" s="44">
        <v>1164</v>
      </c>
    </row>
    <row r="41" spans="1:14" x14ac:dyDescent="0.2">
      <c r="A41" s="57"/>
      <c r="B41" s="43" t="s">
        <v>20</v>
      </c>
      <c r="C41" s="44">
        <v>1</v>
      </c>
      <c r="D41" s="44"/>
      <c r="E41" s="44">
        <v>1</v>
      </c>
      <c r="F41" s="44"/>
      <c r="G41" s="44"/>
      <c r="H41" s="44"/>
      <c r="I41" s="44"/>
      <c r="J41" s="44"/>
      <c r="K41" s="44"/>
      <c r="L41" s="44">
        <v>13</v>
      </c>
      <c r="M41" s="44">
        <v>104</v>
      </c>
      <c r="N41" s="44">
        <v>119</v>
      </c>
    </row>
    <row r="42" spans="1:14" x14ac:dyDescent="0.2">
      <c r="A42" s="57"/>
      <c r="B42" s="43" t="s">
        <v>43</v>
      </c>
      <c r="C42" s="44">
        <v>71</v>
      </c>
      <c r="D42" s="44">
        <v>9</v>
      </c>
      <c r="E42" s="44">
        <v>21</v>
      </c>
      <c r="F42" s="44">
        <v>34</v>
      </c>
      <c r="G42" s="44">
        <v>40</v>
      </c>
      <c r="H42" s="44">
        <v>64</v>
      </c>
      <c r="I42" s="44">
        <v>60</v>
      </c>
      <c r="J42" s="44">
        <v>92</v>
      </c>
      <c r="K42" s="44">
        <v>131</v>
      </c>
      <c r="L42" s="44">
        <v>175</v>
      </c>
      <c r="M42" s="44">
        <v>130</v>
      </c>
      <c r="N42" s="44">
        <v>827</v>
      </c>
    </row>
    <row r="43" spans="1:14" x14ac:dyDescent="0.2">
      <c r="A43" s="57"/>
      <c r="B43" s="43" t="s">
        <v>22</v>
      </c>
      <c r="C43" s="44"/>
      <c r="D43" s="45"/>
      <c r="E43" s="45">
        <v>3</v>
      </c>
      <c r="F43" s="44"/>
      <c r="G43" s="44">
        <v>1</v>
      </c>
      <c r="H43" s="44"/>
      <c r="I43" s="44"/>
      <c r="J43" s="44">
        <v>2</v>
      </c>
      <c r="K43" s="44">
        <v>6</v>
      </c>
      <c r="L43" s="44">
        <v>9</v>
      </c>
      <c r="M43" s="44">
        <v>14</v>
      </c>
      <c r="N43" s="44">
        <v>35</v>
      </c>
    </row>
    <row r="44" spans="1:14" x14ac:dyDescent="0.2">
      <c r="A44" s="57"/>
      <c r="B44" s="46" t="s">
        <v>44</v>
      </c>
      <c r="C44" s="47">
        <v>118</v>
      </c>
      <c r="D44" s="47">
        <v>26</v>
      </c>
      <c r="E44" s="47">
        <v>48</v>
      </c>
      <c r="F44" s="47">
        <v>66</v>
      </c>
      <c r="G44" s="47">
        <v>85</v>
      </c>
      <c r="H44" s="47">
        <v>133</v>
      </c>
      <c r="I44" s="47">
        <v>163</v>
      </c>
      <c r="J44" s="47">
        <v>264</v>
      </c>
      <c r="K44" s="47">
        <v>375</v>
      </c>
      <c r="L44" s="47">
        <v>636</v>
      </c>
      <c r="M44" s="47">
        <v>1009</v>
      </c>
      <c r="N44" s="52">
        <v>2923</v>
      </c>
    </row>
    <row r="45" spans="1:14" x14ac:dyDescent="0.2">
      <c r="A45" s="58"/>
      <c r="B45" s="48" t="s">
        <v>45</v>
      </c>
      <c r="C45" s="49">
        <v>4.03694834074581E-2</v>
      </c>
      <c r="D45" s="49">
        <v>8.8949709202873796E-3</v>
      </c>
      <c r="E45" s="49">
        <v>1.64214847759152E-2</v>
      </c>
      <c r="F45" s="49">
        <v>2.2579541566883299E-2</v>
      </c>
      <c r="G45" s="49">
        <v>2.9079712624016402E-2</v>
      </c>
      <c r="H45" s="49">
        <v>4.5501197399931602E-2</v>
      </c>
      <c r="I45" s="49">
        <v>5.5764625384878599E-2</v>
      </c>
      <c r="J45" s="49">
        <v>9.0318166267533403E-2</v>
      </c>
      <c r="K45" s="49">
        <v>0.128292849811837</v>
      </c>
      <c r="L45" s="49">
        <v>0.217584673280876</v>
      </c>
      <c r="M45" s="49">
        <v>0.345193294560383</v>
      </c>
      <c r="N45" s="49">
        <v>1</v>
      </c>
    </row>
    <row r="46" spans="1:14" x14ac:dyDescent="0.2">
      <c r="C46" s="51"/>
      <c r="D46" s="51"/>
      <c r="E46" s="51"/>
      <c r="F46" s="51"/>
      <c r="G46" s="51"/>
    </row>
    <row r="47" spans="1:14" ht="12.75" customHeight="1" x14ac:dyDescent="0.2">
      <c r="A47" s="56" t="s">
        <v>50</v>
      </c>
      <c r="B47" s="43" t="s">
        <v>17</v>
      </c>
      <c r="C47" s="44"/>
      <c r="D47" s="44"/>
      <c r="E47" s="44">
        <v>1</v>
      </c>
      <c r="F47" s="44"/>
      <c r="G47" s="44">
        <v>4</v>
      </c>
      <c r="H47" s="44">
        <v>4</v>
      </c>
      <c r="I47" s="44">
        <v>10</v>
      </c>
      <c r="J47" s="44">
        <v>10</v>
      </c>
      <c r="K47" s="44">
        <v>20</v>
      </c>
      <c r="L47" s="44">
        <v>77</v>
      </c>
      <c r="M47" s="44">
        <v>443</v>
      </c>
      <c r="N47" s="44">
        <v>569</v>
      </c>
    </row>
    <row r="48" spans="1:14" x14ac:dyDescent="0.2">
      <c r="A48" s="57"/>
      <c r="B48" s="43" t="s">
        <v>19</v>
      </c>
      <c r="C48" s="44">
        <v>78</v>
      </c>
      <c r="D48" s="44">
        <v>33</v>
      </c>
      <c r="E48" s="44">
        <v>42</v>
      </c>
      <c r="F48" s="44">
        <v>77</v>
      </c>
      <c r="G48" s="44">
        <v>91</v>
      </c>
      <c r="H48" s="44">
        <v>112</v>
      </c>
      <c r="I48" s="44">
        <v>174</v>
      </c>
      <c r="J48" s="44">
        <v>185</v>
      </c>
      <c r="K48" s="44">
        <v>213</v>
      </c>
      <c r="L48" s="44">
        <v>268</v>
      </c>
      <c r="M48" s="44">
        <v>251</v>
      </c>
      <c r="N48" s="44">
        <v>1524</v>
      </c>
    </row>
    <row r="49" spans="1:14" x14ac:dyDescent="0.2">
      <c r="A49" s="57"/>
      <c r="B49" s="43" t="s">
        <v>20</v>
      </c>
      <c r="C49" s="44"/>
      <c r="D49" s="44"/>
      <c r="E49" s="44"/>
      <c r="F49" s="44"/>
      <c r="G49" s="44">
        <v>4</v>
      </c>
      <c r="H49" s="44"/>
      <c r="I49" s="44">
        <v>1</v>
      </c>
      <c r="J49" s="44"/>
      <c r="K49" s="44">
        <v>2</v>
      </c>
      <c r="L49" s="44">
        <v>3</v>
      </c>
      <c r="M49" s="44">
        <v>68</v>
      </c>
      <c r="N49" s="44">
        <v>78</v>
      </c>
    </row>
    <row r="50" spans="1:14" x14ac:dyDescent="0.2">
      <c r="A50" s="57"/>
      <c r="B50" s="43" t="s">
        <v>43</v>
      </c>
      <c r="C50" s="44">
        <v>147</v>
      </c>
      <c r="D50" s="44">
        <v>14</v>
      </c>
      <c r="E50" s="44">
        <v>20</v>
      </c>
      <c r="F50" s="44">
        <v>22</v>
      </c>
      <c r="G50" s="44">
        <v>47</v>
      </c>
      <c r="H50" s="44">
        <v>33</v>
      </c>
      <c r="I50" s="44">
        <v>65</v>
      </c>
      <c r="J50" s="44">
        <v>74</v>
      </c>
      <c r="K50" s="44">
        <v>120</v>
      </c>
      <c r="L50" s="44">
        <v>131</v>
      </c>
      <c r="M50" s="44">
        <v>92</v>
      </c>
      <c r="N50" s="44">
        <v>765</v>
      </c>
    </row>
    <row r="51" spans="1:14" x14ac:dyDescent="0.2">
      <c r="A51" s="57"/>
      <c r="B51" s="43" t="s">
        <v>22</v>
      </c>
      <c r="C51" s="44"/>
      <c r="D51" s="45"/>
      <c r="E51" s="45"/>
      <c r="F51" s="44"/>
      <c r="G51" s="44"/>
      <c r="H51" s="44">
        <v>1</v>
      </c>
      <c r="I51" s="44"/>
      <c r="J51" s="44"/>
      <c r="K51" s="44">
        <v>2</v>
      </c>
      <c r="L51" s="44">
        <v>11</v>
      </c>
      <c r="M51" s="44">
        <v>21</v>
      </c>
      <c r="N51" s="44">
        <v>35</v>
      </c>
    </row>
    <row r="52" spans="1:14" x14ac:dyDescent="0.2">
      <c r="A52" s="57"/>
      <c r="B52" s="46" t="s">
        <v>44</v>
      </c>
      <c r="C52" s="47">
        <v>225</v>
      </c>
      <c r="D52" s="47">
        <v>47</v>
      </c>
      <c r="E52" s="47">
        <v>63</v>
      </c>
      <c r="F52" s="47">
        <v>99</v>
      </c>
      <c r="G52" s="47">
        <v>146</v>
      </c>
      <c r="H52" s="47">
        <v>150</v>
      </c>
      <c r="I52" s="47">
        <v>250</v>
      </c>
      <c r="J52" s="47">
        <v>269</v>
      </c>
      <c r="K52" s="47">
        <v>357</v>
      </c>
      <c r="L52" s="47">
        <v>490</v>
      </c>
      <c r="M52" s="47">
        <v>875</v>
      </c>
      <c r="N52" s="52">
        <v>2971</v>
      </c>
    </row>
    <row r="53" spans="1:14" x14ac:dyDescent="0.2">
      <c r="A53" s="58"/>
      <c r="B53" s="48" t="s">
        <v>45</v>
      </c>
      <c r="C53" s="49">
        <v>7.5732076741837795E-2</v>
      </c>
      <c r="D53" s="49">
        <v>1.5819589363850601E-2</v>
      </c>
      <c r="E53" s="49">
        <v>2.1204981487714599E-2</v>
      </c>
      <c r="F53" s="49">
        <v>3.3322113766408597E-2</v>
      </c>
      <c r="G53" s="49">
        <v>4.9141703130259201E-2</v>
      </c>
      <c r="H53" s="49">
        <v>5.0488051161225199E-2</v>
      </c>
      <c r="I53" s="49">
        <v>8.4146751935375297E-2</v>
      </c>
      <c r="J53" s="49">
        <v>9.0541905082463806E-2</v>
      </c>
      <c r="K53" s="49">
        <v>0.12016156176371599</v>
      </c>
      <c r="L53" s="49">
        <v>0.164927633793336</v>
      </c>
      <c r="M53" s="49">
        <v>0.29451363177381401</v>
      </c>
      <c r="N53" s="49">
        <v>1</v>
      </c>
    </row>
    <row r="55" spans="1:14" x14ac:dyDescent="0.2">
      <c r="A55" s="56" t="s">
        <v>51</v>
      </c>
      <c r="B55" s="43" t="s">
        <v>17</v>
      </c>
      <c r="C55" s="44"/>
      <c r="D55" s="44">
        <v>1</v>
      </c>
      <c r="E55" s="44">
        <v>2</v>
      </c>
      <c r="F55" s="44"/>
      <c r="G55" s="44">
        <v>2</v>
      </c>
      <c r="H55" s="44">
        <v>1</v>
      </c>
      <c r="I55" s="44">
        <v>3</v>
      </c>
      <c r="J55" s="44">
        <v>5</v>
      </c>
      <c r="K55" s="44">
        <v>25</v>
      </c>
      <c r="L55" s="44">
        <v>96</v>
      </c>
      <c r="M55" s="44">
        <v>372</v>
      </c>
      <c r="N55" s="44">
        <v>507</v>
      </c>
    </row>
    <row r="56" spans="1:14" x14ac:dyDescent="0.2">
      <c r="A56" s="57"/>
      <c r="B56" s="43" t="s">
        <v>19</v>
      </c>
      <c r="C56" s="44">
        <v>104</v>
      </c>
      <c r="D56" s="44">
        <v>68</v>
      </c>
      <c r="E56" s="44">
        <v>122</v>
      </c>
      <c r="F56" s="44">
        <v>155</v>
      </c>
      <c r="G56" s="44">
        <v>145</v>
      </c>
      <c r="H56" s="44">
        <v>199</v>
      </c>
      <c r="I56" s="44">
        <v>236</v>
      </c>
      <c r="J56" s="44">
        <v>275</v>
      </c>
      <c r="K56" s="44">
        <v>278</v>
      </c>
      <c r="L56" s="44">
        <v>328</v>
      </c>
      <c r="M56" s="44">
        <v>234</v>
      </c>
      <c r="N56" s="44">
        <v>2144</v>
      </c>
    </row>
    <row r="57" spans="1:14" x14ac:dyDescent="0.2">
      <c r="A57" s="57"/>
      <c r="B57" s="43" t="s">
        <v>20</v>
      </c>
      <c r="C57" s="44"/>
      <c r="D57" s="44"/>
      <c r="E57" s="44"/>
      <c r="F57" s="44"/>
      <c r="G57" s="44"/>
      <c r="H57" s="44"/>
      <c r="I57" s="44">
        <v>1</v>
      </c>
      <c r="J57" s="44"/>
      <c r="K57" s="44"/>
      <c r="L57" s="44">
        <v>6</v>
      </c>
      <c r="M57" s="44">
        <v>73</v>
      </c>
      <c r="N57" s="44">
        <v>80</v>
      </c>
    </row>
    <row r="58" spans="1:14" x14ac:dyDescent="0.2">
      <c r="A58" s="57"/>
      <c r="B58" s="43" t="s">
        <v>43</v>
      </c>
      <c r="C58" s="44">
        <v>73</v>
      </c>
      <c r="D58" s="44">
        <v>19</v>
      </c>
      <c r="E58" s="44">
        <v>26</v>
      </c>
      <c r="F58" s="44">
        <v>22</v>
      </c>
      <c r="G58" s="44">
        <v>30</v>
      </c>
      <c r="H58" s="44">
        <v>36</v>
      </c>
      <c r="I58" s="44">
        <v>43</v>
      </c>
      <c r="J58" s="44">
        <v>66</v>
      </c>
      <c r="K58" s="44">
        <v>68</v>
      </c>
      <c r="L58" s="44">
        <v>56</v>
      </c>
      <c r="M58" s="44">
        <v>33</v>
      </c>
      <c r="N58" s="44">
        <v>472</v>
      </c>
    </row>
    <row r="59" spans="1:14" x14ac:dyDescent="0.2">
      <c r="A59" s="57"/>
      <c r="B59" s="43" t="s">
        <v>22</v>
      </c>
      <c r="C59" s="44">
        <v>5</v>
      </c>
      <c r="D59" s="45"/>
      <c r="E59" s="45"/>
      <c r="F59" s="44"/>
      <c r="G59" s="44">
        <v>1</v>
      </c>
      <c r="H59" s="44"/>
      <c r="I59" s="44">
        <v>1</v>
      </c>
      <c r="J59" s="44"/>
      <c r="K59" s="44">
        <v>2</v>
      </c>
      <c r="L59" s="44">
        <v>9</v>
      </c>
      <c r="M59" s="44">
        <v>7</v>
      </c>
      <c r="N59" s="44">
        <v>25</v>
      </c>
    </row>
    <row r="60" spans="1:14" x14ac:dyDescent="0.2">
      <c r="A60" s="57"/>
      <c r="B60" s="46" t="s">
        <v>44</v>
      </c>
      <c r="C60" s="47">
        <v>182</v>
      </c>
      <c r="D60" s="47">
        <v>88</v>
      </c>
      <c r="E60" s="47">
        <v>150</v>
      </c>
      <c r="F60" s="47">
        <v>177</v>
      </c>
      <c r="G60" s="47">
        <v>178</v>
      </c>
      <c r="H60" s="47">
        <v>236</v>
      </c>
      <c r="I60" s="47">
        <v>284</v>
      </c>
      <c r="J60" s="47">
        <v>346</v>
      </c>
      <c r="K60" s="47">
        <v>373</v>
      </c>
      <c r="L60" s="47">
        <v>495</v>
      </c>
      <c r="M60" s="47">
        <v>719</v>
      </c>
      <c r="N60" s="52">
        <v>3228</v>
      </c>
    </row>
    <row r="61" spans="1:14" x14ac:dyDescent="0.2">
      <c r="A61" s="58"/>
      <c r="B61" s="48" t="s">
        <v>45</v>
      </c>
      <c r="C61" s="49">
        <v>5.6381660470879801E-2</v>
      </c>
      <c r="D61" s="49">
        <v>2.72614622057001E-2</v>
      </c>
      <c r="E61" s="49">
        <v>4.6468401486988803E-2</v>
      </c>
      <c r="F61" s="49">
        <v>5.4832713754646802E-2</v>
      </c>
      <c r="G61" s="49">
        <v>5.5142503097893397E-2</v>
      </c>
      <c r="H61" s="49">
        <v>7.3110285006195805E-2</v>
      </c>
      <c r="I61" s="49">
        <v>8.7980173482032201E-2</v>
      </c>
      <c r="J61" s="49">
        <v>0.107187112763321</v>
      </c>
      <c r="K61" s="49">
        <v>0.115551425030979</v>
      </c>
      <c r="L61" s="49">
        <v>0.153345724907063</v>
      </c>
      <c r="M61" s="49">
        <v>0.2227385377943</v>
      </c>
      <c r="N61" s="49">
        <v>1</v>
      </c>
    </row>
    <row r="63" spans="1:14" x14ac:dyDescent="0.2">
      <c r="A63" s="56" t="s">
        <v>52</v>
      </c>
      <c r="B63" s="43" t="s">
        <v>17</v>
      </c>
      <c r="C63" s="44">
        <v>8</v>
      </c>
      <c r="D63" s="44">
        <v>1</v>
      </c>
      <c r="E63" s="44">
        <v>4</v>
      </c>
      <c r="F63" s="44">
        <v>5</v>
      </c>
      <c r="G63" s="44">
        <v>9</v>
      </c>
      <c r="H63" s="44">
        <v>4</v>
      </c>
      <c r="I63" s="44">
        <v>14</v>
      </c>
      <c r="J63" s="44">
        <v>6</v>
      </c>
      <c r="K63" s="44">
        <v>38</v>
      </c>
      <c r="L63" s="44">
        <v>85</v>
      </c>
      <c r="M63" s="44">
        <v>338</v>
      </c>
      <c r="N63" s="44">
        <v>512</v>
      </c>
    </row>
    <row r="64" spans="1:14" x14ac:dyDescent="0.2">
      <c r="A64" s="57"/>
      <c r="B64" s="43" t="s">
        <v>19</v>
      </c>
      <c r="C64" s="44">
        <v>24</v>
      </c>
      <c r="D64" s="44">
        <v>12</v>
      </c>
      <c r="E64" s="44">
        <v>13</v>
      </c>
      <c r="F64" s="44">
        <v>35</v>
      </c>
      <c r="G64" s="44">
        <v>32</v>
      </c>
      <c r="H64" s="44">
        <v>51</v>
      </c>
      <c r="I64" s="44">
        <v>76</v>
      </c>
      <c r="J64" s="44">
        <v>171</v>
      </c>
      <c r="K64" s="44">
        <v>208</v>
      </c>
      <c r="L64" s="44">
        <v>204</v>
      </c>
      <c r="M64" s="44">
        <v>176</v>
      </c>
      <c r="N64" s="44">
        <v>1002</v>
      </c>
    </row>
    <row r="65" spans="1:14" x14ac:dyDescent="0.2">
      <c r="A65" s="57"/>
      <c r="B65" s="43" t="s">
        <v>20</v>
      </c>
      <c r="C65" s="44">
        <v>4</v>
      </c>
      <c r="D65" s="44"/>
      <c r="E65" s="44"/>
      <c r="F65" s="44"/>
      <c r="G65" s="44">
        <v>5</v>
      </c>
      <c r="H65" s="44">
        <v>4</v>
      </c>
      <c r="I65" s="44">
        <v>2</v>
      </c>
      <c r="J65" s="44"/>
      <c r="K65" s="44">
        <v>1</v>
      </c>
      <c r="L65" s="44">
        <v>4</v>
      </c>
      <c r="M65" s="44">
        <v>36</v>
      </c>
      <c r="N65" s="44">
        <v>56</v>
      </c>
    </row>
    <row r="66" spans="1:14" x14ac:dyDescent="0.2">
      <c r="A66" s="57"/>
      <c r="B66" s="43" t="s">
        <v>43</v>
      </c>
      <c r="C66" s="44">
        <v>86</v>
      </c>
      <c r="D66" s="44">
        <v>12</v>
      </c>
      <c r="E66" s="44">
        <v>21</v>
      </c>
      <c r="F66" s="44">
        <v>26</v>
      </c>
      <c r="G66" s="44">
        <v>33</v>
      </c>
      <c r="H66" s="44">
        <v>65</v>
      </c>
      <c r="I66" s="44">
        <v>70</v>
      </c>
      <c r="J66" s="44">
        <v>81</v>
      </c>
      <c r="K66" s="44">
        <v>98</v>
      </c>
      <c r="L66" s="44">
        <v>137</v>
      </c>
      <c r="M66" s="44">
        <v>96</v>
      </c>
      <c r="N66" s="44">
        <v>725</v>
      </c>
    </row>
    <row r="67" spans="1:14" x14ac:dyDescent="0.2">
      <c r="A67" s="57"/>
      <c r="B67" s="43" t="s">
        <v>22</v>
      </c>
      <c r="C67" s="44"/>
      <c r="D67" s="45"/>
      <c r="E67" s="45"/>
      <c r="F67" s="44"/>
      <c r="G67" s="44"/>
      <c r="H67" s="44">
        <v>2</v>
      </c>
      <c r="I67" s="44">
        <v>6</v>
      </c>
      <c r="J67" s="44">
        <v>5</v>
      </c>
      <c r="K67" s="44">
        <v>5</v>
      </c>
      <c r="L67" s="44">
        <v>24</v>
      </c>
      <c r="M67" s="44">
        <v>40</v>
      </c>
      <c r="N67" s="44">
        <v>82</v>
      </c>
    </row>
    <row r="68" spans="1:14" x14ac:dyDescent="0.2">
      <c r="A68" s="57"/>
      <c r="B68" s="46" t="s">
        <v>44</v>
      </c>
      <c r="C68" s="47">
        <v>122</v>
      </c>
      <c r="D68" s="47">
        <v>25</v>
      </c>
      <c r="E68" s="47">
        <v>38</v>
      </c>
      <c r="F68" s="47">
        <v>66</v>
      </c>
      <c r="G68" s="47">
        <v>79</v>
      </c>
      <c r="H68" s="47">
        <v>126</v>
      </c>
      <c r="I68" s="47">
        <v>168</v>
      </c>
      <c r="J68" s="47">
        <v>263</v>
      </c>
      <c r="K68" s="47">
        <v>350</v>
      </c>
      <c r="L68" s="47">
        <v>454</v>
      </c>
      <c r="M68" s="47">
        <v>686</v>
      </c>
      <c r="N68" s="52">
        <v>2377</v>
      </c>
    </row>
    <row r="69" spans="1:14" x14ac:dyDescent="0.2">
      <c r="A69" s="58"/>
      <c r="B69" s="48" t="s">
        <v>45</v>
      </c>
      <c r="C69" s="49">
        <v>5.1325199831720701E-2</v>
      </c>
      <c r="D69" s="49">
        <v>1.051745898191E-2</v>
      </c>
      <c r="E69" s="49">
        <v>1.5986537652503199E-2</v>
      </c>
      <c r="F69" s="49">
        <v>2.77660917122423E-2</v>
      </c>
      <c r="G69" s="49">
        <v>3.3235170382835501E-2</v>
      </c>
      <c r="H69" s="49">
        <v>5.3007993268826298E-2</v>
      </c>
      <c r="I69" s="49">
        <v>7.0677324358435004E-2</v>
      </c>
      <c r="J69" s="49">
        <v>0.110643668489693</v>
      </c>
      <c r="K69" s="49">
        <v>0.14724442574673999</v>
      </c>
      <c r="L69" s="49">
        <v>0.19099705511148499</v>
      </c>
      <c r="M69" s="49">
        <v>0.28859907446360999</v>
      </c>
      <c r="N69" s="49">
        <v>1</v>
      </c>
    </row>
    <row r="71" spans="1:14" x14ac:dyDescent="0.2">
      <c r="A71" s="56" t="s">
        <v>53</v>
      </c>
      <c r="B71" s="43" t="s">
        <v>17</v>
      </c>
      <c r="C71" s="44">
        <v>13</v>
      </c>
      <c r="D71" s="44">
        <v>123</v>
      </c>
      <c r="E71" s="44">
        <v>15</v>
      </c>
      <c r="F71" s="44">
        <v>48</v>
      </c>
      <c r="G71" s="44">
        <v>28</v>
      </c>
      <c r="H71" s="44">
        <v>27</v>
      </c>
      <c r="I71" s="44">
        <v>53</v>
      </c>
      <c r="J71" s="44">
        <v>69</v>
      </c>
      <c r="K71" s="44">
        <v>111</v>
      </c>
      <c r="L71" s="44">
        <v>280</v>
      </c>
      <c r="M71" s="44">
        <v>573</v>
      </c>
      <c r="N71" s="44">
        <v>1340</v>
      </c>
    </row>
    <row r="72" spans="1:14" x14ac:dyDescent="0.2">
      <c r="A72" s="57"/>
      <c r="B72" s="43" t="s">
        <v>19</v>
      </c>
      <c r="C72" s="44">
        <v>4</v>
      </c>
      <c r="D72" s="44">
        <v>9</v>
      </c>
      <c r="E72" s="44">
        <v>16</v>
      </c>
      <c r="F72" s="44">
        <v>32</v>
      </c>
      <c r="G72" s="44">
        <v>33</v>
      </c>
      <c r="H72" s="44">
        <v>73</v>
      </c>
      <c r="I72" s="44">
        <v>99</v>
      </c>
      <c r="J72" s="44">
        <v>116</v>
      </c>
      <c r="K72" s="44">
        <v>145</v>
      </c>
      <c r="L72" s="44">
        <v>194</v>
      </c>
      <c r="M72" s="44">
        <v>185</v>
      </c>
      <c r="N72" s="44">
        <v>906</v>
      </c>
    </row>
    <row r="73" spans="1:14" x14ac:dyDescent="0.2">
      <c r="A73" s="57"/>
      <c r="B73" s="43" t="s">
        <v>20</v>
      </c>
      <c r="C73" s="44">
        <v>2</v>
      </c>
      <c r="D73" s="44">
        <v>5</v>
      </c>
      <c r="E73" s="44">
        <v>9</v>
      </c>
      <c r="F73" s="44">
        <v>1</v>
      </c>
      <c r="G73" s="44">
        <v>1</v>
      </c>
      <c r="H73" s="44">
        <v>4</v>
      </c>
      <c r="I73" s="44">
        <v>8</v>
      </c>
      <c r="J73" s="44">
        <v>6</v>
      </c>
      <c r="K73" s="44">
        <v>1</v>
      </c>
      <c r="L73" s="44">
        <v>10</v>
      </c>
      <c r="M73" s="44">
        <v>46</v>
      </c>
      <c r="N73" s="44">
        <v>93</v>
      </c>
    </row>
    <row r="74" spans="1:14" x14ac:dyDescent="0.2">
      <c r="A74" s="57"/>
      <c r="B74" s="43" t="s">
        <v>43</v>
      </c>
      <c r="C74" s="44">
        <v>94</v>
      </c>
      <c r="D74" s="44">
        <v>9</v>
      </c>
      <c r="E74" s="44">
        <v>10</v>
      </c>
      <c r="F74" s="44">
        <v>12</v>
      </c>
      <c r="G74" s="44">
        <v>19</v>
      </c>
      <c r="H74" s="44">
        <v>24</v>
      </c>
      <c r="I74" s="44">
        <v>25</v>
      </c>
      <c r="J74" s="44">
        <v>37</v>
      </c>
      <c r="K74" s="44">
        <v>47</v>
      </c>
      <c r="L74" s="44">
        <v>72</v>
      </c>
      <c r="M74" s="44">
        <v>55</v>
      </c>
      <c r="N74" s="44">
        <v>404</v>
      </c>
    </row>
    <row r="75" spans="1:14" x14ac:dyDescent="0.2">
      <c r="A75" s="57"/>
      <c r="B75" s="43" t="s">
        <v>22</v>
      </c>
      <c r="C75" s="44">
        <v>1</v>
      </c>
      <c r="D75" s="45">
        <v>3</v>
      </c>
      <c r="E75" s="45"/>
      <c r="F75" s="44"/>
      <c r="G75" s="44"/>
      <c r="H75" s="44">
        <v>2</v>
      </c>
      <c r="I75" s="44">
        <v>2</v>
      </c>
      <c r="J75" s="44">
        <v>1</v>
      </c>
      <c r="K75" s="44">
        <v>2</v>
      </c>
      <c r="L75" s="44">
        <v>3</v>
      </c>
      <c r="M75" s="44">
        <v>7</v>
      </c>
      <c r="N75" s="44">
        <v>21</v>
      </c>
    </row>
    <row r="76" spans="1:14" x14ac:dyDescent="0.2">
      <c r="A76" s="57"/>
      <c r="B76" s="46" t="s">
        <v>44</v>
      </c>
      <c r="C76" s="47">
        <v>114</v>
      </c>
      <c r="D76" s="47">
        <v>149</v>
      </c>
      <c r="E76" s="47">
        <v>50</v>
      </c>
      <c r="F76" s="47">
        <v>93</v>
      </c>
      <c r="G76" s="47">
        <v>81</v>
      </c>
      <c r="H76" s="47">
        <v>130</v>
      </c>
      <c r="I76" s="47">
        <v>187</v>
      </c>
      <c r="J76" s="47">
        <v>229</v>
      </c>
      <c r="K76" s="47">
        <v>306</v>
      </c>
      <c r="L76" s="47">
        <v>559</v>
      </c>
      <c r="M76" s="47">
        <v>866</v>
      </c>
      <c r="N76" s="52">
        <v>2764</v>
      </c>
    </row>
    <row r="77" spans="1:14" x14ac:dyDescent="0.2">
      <c r="A77" s="58"/>
      <c r="B77" s="48" t="s">
        <v>45</v>
      </c>
      <c r="C77" s="49">
        <v>4.1244573082489203E-2</v>
      </c>
      <c r="D77" s="49">
        <v>5.3907380607814803E-2</v>
      </c>
      <c r="E77" s="49">
        <v>1.8089725036179501E-2</v>
      </c>
      <c r="F77" s="49">
        <v>3.3646888567293802E-2</v>
      </c>
      <c r="G77" s="49">
        <v>2.9305354558610702E-2</v>
      </c>
      <c r="H77" s="49">
        <v>4.7033285094066603E-2</v>
      </c>
      <c r="I77" s="49">
        <v>6.7655571635311204E-2</v>
      </c>
      <c r="J77" s="49">
        <v>8.2850940665701894E-2</v>
      </c>
      <c r="K77" s="49">
        <v>0.110709117221418</v>
      </c>
      <c r="L77" s="49">
        <v>0.20224312590448601</v>
      </c>
      <c r="M77" s="49">
        <v>0.31331403762662802</v>
      </c>
      <c r="N77" s="49">
        <v>1</v>
      </c>
    </row>
    <row r="79" spans="1:14" x14ac:dyDescent="0.2">
      <c r="A79" s="50" t="s">
        <v>41</v>
      </c>
    </row>
    <row r="80" spans="1:14" x14ac:dyDescent="0.2">
      <c r="A80" s="50" t="s">
        <v>11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D870C1-2D97-4546-8F5E-7FBAA3D26888}"/>
</file>

<file path=customXml/itemProps2.xml><?xml version="1.0" encoding="utf-8"?>
<ds:datastoreItem xmlns:ds="http://schemas.openxmlformats.org/officeDocument/2006/customXml" ds:itemID="{D4FD50BF-27C2-49D8-B730-00420C81D173}"/>
</file>

<file path=customXml/itemProps3.xml><?xml version="1.0" encoding="utf-8"?>
<ds:datastoreItem xmlns:ds="http://schemas.openxmlformats.org/officeDocument/2006/customXml" ds:itemID="{084AC19C-ACC4-4E29-996D-196D69AEF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Firenze</vt:lpstr>
      <vt:lpstr>Variazione pendenti</vt:lpstr>
      <vt:lpstr>Strat Pendenti Firenze</vt:lpstr>
      <vt:lpstr>'Flussi Firenze'!Area_stampa</vt:lpstr>
      <vt:lpstr>'Variazione pendenti'!Area_stampa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2016-12-12T13:29:28Z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